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8690 Charlottesville, VA/4 ASSET-REPORT DOCS/"/>
    </mc:Choice>
  </mc:AlternateContent>
  <xr:revisionPtr revIDLastSave="18" documentId="13_ncr:1_{B888774D-3C83-41B9-8B1C-1CD895A9BF91}" xr6:coauthVersionLast="47" xr6:coauthVersionMax="47" xr10:uidLastSave="{029FB1B0-13C3-49E3-9EBE-644841B0E347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<sst xmlns="http://schemas.openxmlformats.org/spreadsheetml/2006/main" count="72" uniqueCount="46">
  <si>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</si>
  <si>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</si>
  <si>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</si>
  <si>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</si>
  <si>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</si>
  <si>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</si>
  <si>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</si>
  <si>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</si>
  <si>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</si>
  <si>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</si>
  <si>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</si>
  <si>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</si>
  <si>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</si>
  <si>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</si>
  <si>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</si>
  <si>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</si>
  <si>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</si>
  <si>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</si>
  <si>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</si>
  <si>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</si>
  <si>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</si>
  <si>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</si>
  <si>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</si>
  <si>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</si>
  <si>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</si>
  <si>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</si>
  <si>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</si>
  <si>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</si>
  <si>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</si>
  <si>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</si>
  <si>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</si>
  <si>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</si>
  <si>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</si>
  <si>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</si>
  <si>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</si>
  <si>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</si>
  <si>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</si>
  <si>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</si>
  <si>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</si>
  <si>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</si>
  <si>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</si>
  <si>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</si>
  <si>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>DELI</t>
  </si>
  <si>
    <t>RETAIL</t>
  </si>
  <si>
    <t>RESTROOMS</t>
  </si>
  <si>
    <t>FOOD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</si>
</sst>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80" zoomScaleNormal="55" zoomScaleSheetLayoutView="80" workbookViewId="0">
      <selection activeCell="M9" sqref="M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35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28</v>
      </c>
      <c r="J4" s="180"/>
      <c r="K4" s="185" t="s">
        <v>3</v>
      </c>
      <c r="L4" s="186"/>
      <c r="M4" s="183" t="s">
        <v>4</v>
      </c>
      <c r="N4" s="184"/>
      <c r="O4" s="183" t="s">
        <v>40</v>
      </c>
      <c r="P4" s="184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">
      <c r="A6" s="77" t="s">
        <v>26</v>
      </c>
      <c r="B6" s="75" t="s">
        <v>41</v>
      </c>
      <c r="C6" s="23">
        <v>3000</v>
      </c>
      <c r="D6" s="24"/>
      <c r="E6" s="23">
        <f t="shared" ref="E6:F7" si="0">C6-G6</f>
        <v>2650</v>
      </c>
      <c r="F6" s="24">
        <f t="shared" si="0"/>
        <v>0</v>
      </c>
      <c r="G6" s="25">
        <v>350</v>
      </c>
      <c r="H6" s="26"/>
      <c r="I6" s="27">
        <f>G6/C6</f>
        <v>0.11666666666666667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27</v>
      </c>
      <c r="B7" s="76" t="s">
        <v>42</v>
      </c>
      <c r="C7" s="35">
        <v>5000</v>
      </c>
      <c r="D7" s="36"/>
      <c r="E7" s="35">
        <f t="shared" si="0"/>
        <v>4250</v>
      </c>
      <c r="F7" s="36">
        <f t="shared" si="0"/>
        <v>0</v>
      </c>
      <c r="G7" s="37">
        <v>750</v>
      </c>
      <c r="H7" s="38"/>
      <c r="I7" s="39">
        <f t="shared" ref="I7:J7" si="1">G7/C7</f>
        <v>0.15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29</v>
      </c>
      <c r="B8" s="76" t="s">
        <v>43</v>
      </c>
      <c r="C8" s="35">
        <v>2000</v>
      </c>
      <c r="D8" s="36"/>
      <c r="E8" s="35">
        <f t="shared" ref="E8" si="2">C8-G8</f>
        <v>1750</v>
      </c>
      <c r="F8" s="36">
        <f t="shared" ref="F8" si="3">D8-H8</f>
        <v>0</v>
      </c>
      <c r="G8" s="37">
        <v>250</v>
      </c>
      <c r="H8" s="38"/>
      <c r="I8" s="39">
        <f t="shared" ref="I8" si="4">G8/C8</f>
        <v>0.125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10</v>
      </c>
      <c r="B9" s="76" t="s">
        <v>44</v>
      </c>
      <c r="C9" s="50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250</v>
      </c>
      <c r="P9" s="52"/>
      <c r="Q9" s="66"/>
      <c r="R9" s="71"/>
    </row>
    <row r="10" spans="1:21" ht="20.100000000000001" customHeight="1" thickBot="1" x14ac:dyDescent="0.25">
      <c r="A10" s="78" t="s">
        <v>11</v>
      </c>
      <c r="B10" s="88" t="s">
        <v>45</v>
      </c>
      <c r="C10" s="89"/>
      <c r="D10" s="90"/>
      <c r="E10" s="91"/>
      <c r="F10" s="90"/>
      <c r="G10" s="92"/>
      <c r="H10" s="55"/>
      <c r="I10" s="54"/>
      <c r="J10" s="55"/>
      <c r="K10" s="92"/>
      <c r="L10" s="55"/>
      <c r="M10" s="93"/>
      <c r="N10" s="94"/>
      <c r="O10" s="56">
        <v>800</v>
      </c>
      <c r="P10" s="57"/>
      <c r="Q10" s="66"/>
      <c r="R10" s="71"/>
    </row>
    <row r="11" spans="1:21" ht="20.100000000000001" customHeight="1" thickBot="1" x14ac:dyDescent="0.25">
      <c r="A11" s="189" t="s">
        <v>30</v>
      </c>
      <c r="B11" s="190"/>
      <c r="C11" s="79">
        <f>SUM(C6:C10)</f>
        <v>10000</v>
      </c>
      <c r="D11" s="80">
        <f>SUM(D6:D10)</f>
        <v>0</v>
      </c>
      <c r="E11" s="79">
        <f>SUM(E6:E10)</f>
        <v>8650</v>
      </c>
      <c r="F11" s="80">
        <f>SUM(F6:F10)</f>
        <v>0</v>
      </c>
      <c r="G11" s="81">
        <f>SUM(G6:G10)</f>
        <v>1350</v>
      </c>
      <c r="H11" s="82">
        <f>SUM(H6:H10)</f>
        <v>0</v>
      </c>
      <c r="I11" s="83"/>
      <c r="J11" s="84"/>
      <c r="K11" s="81">
        <f>SUM(K6:K10)</f>
        <v>0</v>
      </c>
      <c r="L11" s="82">
        <f>SUM(L6:L10)</f>
        <v>0</v>
      </c>
      <c r="M11" s="113">
        <f>SUM(M6:M10)</f>
        <v>0</v>
      </c>
      <c r="N11" s="85">
        <f>SUM(N6:N10)</f>
        <v>0</v>
      </c>
      <c r="O11" s="86">
        <f>SUM(O6:O10)</f>
        <v>1050</v>
      </c>
      <c r="P11" s="87">
        <f>SUM(P6:P10)</f>
        <v>0</v>
      </c>
      <c r="Q11" s="53"/>
      <c r="R11" s="71"/>
    </row>
    <row r="12" spans="1:21" ht="20.100000000000001" customHeight="1" thickBot="1" x14ac:dyDescent="0.25">
      <c r="A12" s="68"/>
      <c r="B12" s="58"/>
      <c r="C12" s="58"/>
      <c r="D12" s="58"/>
      <c r="E12" s="58"/>
      <c r="F12" s="69"/>
      <c r="G12" s="69"/>
      <c r="H12" s="74"/>
      <c r="I12" s="74"/>
      <c r="J12" s="69"/>
      <c r="K12" s="69"/>
      <c r="L12" s="70"/>
      <c r="M12" s="70"/>
      <c r="N12" s="70"/>
      <c r="O12" s="70"/>
      <c r="P12" s="53"/>
      <c r="Q12" s="71"/>
    </row>
    <row r="13" spans="1:21" ht="20.100000000000001" customHeight="1" thickBot="1" x14ac:dyDescent="0.25">
      <c r="A13" s="108" t="s">
        <v>31</v>
      </c>
      <c r="B13" s="95"/>
      <c r="C13" s="95"/>
      <c r="D13" s="95"/>
      <c r="F13" s="157" t="s">
        <v>12</v>
      </c>
      <c r="G13" s="158"/>
      <c r="H13" s="131" t="s">
        <v>34</v>
      </c>
      <c r="I13" s="132"/>
      <c r="J13" s="133"/>
      <c r="L13" s="107" t="s">
        <v>36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9" t="s">
        <v>30</v>
      </c>
      <c r="B14" s="150"/>
      <c r="C14" s="98" t="s">
        <v>7</v>
      </c>
      <c r="D14" s="99" t="s">
        <v>8</v>
      </c>
      <c r="F14" s="159"/>
      <c r="G14" s="160"/>
      <c r="H14" s="134"/>
      <c r="I14" s="135"/>
      <c r="J14" s="136"/>
      <c r="L14" s="128" t="s">
        <v>39</v>
      </c>
      <c r="M14" s="128"/>
      <c r="N14" s="128"/>
      <c r="O14" s="128"/>
      <c r="P14" s="110">
        <f>IF(R13=TRUE, 1, 0)</f>
        <v>1</v>
      </c>
    </row>
    <row r="15" spans="1:21" ht="18.75" customHeight="1" x14ac:dyDescent="0.2">
      <c r="A15" s="151" t="s">
        <v>33</v>
      </c>
      <c r="B15" s="152"/>
      <c r="C15" s="100">
        <f>G11+K11</f>
        <v>1350</v>
      </c>
      <c r="D15" s="101">
        <f>H11+L11</f>
        <v>0</v>
      </c>
      <c r="F15" s="198" t="s">
        <v>13</v>
      </c>
      <c r="G15" s="199"/>
      <c r="H15" s="140"/>
      <c r="I15" s="141"/>
      <c r="J15" s="142"/>
      <c r="L15" s="129"/>
      <c r="M15" s="129"/>
      <c r="N15" s="129"/>
      <c r="O15" s="129"/>
      <c r="P15" s="11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53" t="s">
        <v>32</v>
      </c>
      <c r="B16" s="154"/>
      <c r="C16" s="104">
        <f>M11+O11</f>
        <v>1050</v>
      </c>
      <c r="D16" s="105">
        <f>N11+P11</f>
        <v>0</v>
      </c>
      <c r="F16" s="200" t="s">
        <v>14</v>
      </c>
      <c r="G16" s="201"/>
      <c r="H16" s="143"/>
      <c r="I16" s="144"/>
      <c r="J16" s="145"/>
      <c r="L16" s="130" t="s">
        <v>37</v>
      </c>
      <c r="M16" s="130"/>
      <c r="N16" s="130"/>
      <c r="O16" s="130"/>
      <c r="P16" s="111" t="e">
        <f>IF(R15=TRUE, 1, 0)</f>
        <v>#DIV/0!</v>
      </c>
    </row>
    <row r="17" spans="1:18" ht="18.75" customHeight="1" thickBot="1" x14ac:dyDescent="0.3">
      <c r="A17" s="155" t="s">
        <v>18</v>
      </c>
      <c r="B17" s="156"/>
      <c r="C17" s="102">
        <f>C15-C16</f>
        <v>300</v>
      </c>
      <c r="D17" s="103">
        <f>D15-D16</f>
        <v>0</v>
      </c>
      <c r="F17" s="161" t="s">
        <v>15</v>
      </c>
      <c r="G17" s="162"/>
      <c r="H17" s="146"/>
      <c r="I17" s="147"/>
      <c r="J17" s="148"/>
      <c r="L17" s="129"/>
      <c r="M17" s="129"/>
      <c r="N17" s="129"/>
      <c r="O17" s="129"/>
      <c r="P17" s="112"/>
      <c r="R17" s="1" t="e">
        <f>AND(H18&gt;=-0.02, H18&lt;=0.02)</f>
        <v>#DIV/0!</v>
      </c>
    </row>
    <row r="18" spans="1:18" ht="16.5" customHeight="1" thickBot="1" x14ac:dyDescent="0.25">
      <c r="F18" s="214" t="s">
        <v>16</v>
      </c>
      <c r="G18" s="215"/>
      <c r="H18" s="137" t="e">
        <f>AVERAGE(H15:J17)</f>
        <v>#DIV/0!</v>
      </c>
      <c r="I18" s="138"/>
      <c r="J18" s="139"/>
      <c r="L18" s="126" t="s">
        <v>38</v>
      </c>
      <c r="M18" s="126"/>
      <c r="N18" s="126"/>
      <c r="O18" s="126"/>
      <c r="P18" s="106" t="e">
        <f>IF(R17=TRUE, 1, 0)</f>
        <v>#DIV/0!</v>
      </c>
    </row>
    <row r="19" spans="1:18" ht="13.7" customHeight="1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26"/>
      <c r="M19" s="126"/>
      <c r="N19" s="126"/>
      <c r="O19" s="126"/>
      <c r="P19" s="109"/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60"/>
      <c r="M20" s="60"/>
      <c r="N20" s="61"/>
      <c r="O20" s="61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2"/>
    </row>
    <row r="23" spans="1:18" ht="20.100000000000001" customHeight="1" x14ac:dyDescent="0.2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2"/>
    </row>
    <row r="24" spans="1:18" ht="20.100000000000001" customHeight="1" thickBot="1" x14ac:dyDescent="0.25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11" t="s">
        <v>19</v>
      </c>
      <c r="B27" s="212"/>
      <c r="C27" s="212"/>
      <c r="D27" s="212"/>
      <c r="E27" s="212"/>
      <c r="F27" s="213"/>
      <c r="G27" s="58"/>
      <c r="H27" s="58"/>
      <c r="I27" s="58"/>
      <c r="J27" s="58"/>
      <c r="K27" s="58"/>
      <c r="L27" s="58"/>
      <c r="M27" s="58"/>
      <c r="N27" s="58"/>
      <c r="O27" s="58"/>
      <c r="P27" s="53"/>
      <c r="Q27" s="59"/>
    </row>
    <row r="28" spans="1:18" ht="19.149999999999999" customHeight="1" thickBot="1" x14ac:dyDescent="0.25">
      <c r="A28" s="5" t="s">
        <v>6</v>
      </c>
      <c r="B28" s="166" t="s">
        <v>24</v>
      </c>
      <c r="C28" s="167"/>
      <c r="D28" s="168" t="s">
        <v>23</v>
      </c>
      <c r="E28" s="169"/>
      <c r="F28" s="169"/>
      <c r="G28" s="170"/>
      <c r="H28" s="168" t="s">
        <v>20</v>
      </c>
      <c r="I28" s="170"/>
      <c r="J28" s="169" t="s">
        <v>21</v>
      </c>
      <c r="K28" s="169"/>
      <c r="L28" s="197" t="s">
        <v>3</v>
      </c>
      <c r="M28" s="197"/>
      <c r="N28" s="193" t="s">
        <v>4</v>
      </c>
      <c r="O28" s="194"/>
      <c r="P28" s="63" t="s">
        <v>22</v>
      </c>
    </row>
    <row r="29" spans="1:18" ht="18.75" customHeight="1" thickBot="1" x14ac:dyDescent="0.25">
      <c r="A29" s="64" t="s">
        <v>25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2">
        <f t="shared" ref="P29:P37" si="6">L29-N29</f>
        <v>0</v>
      </c>
    </row>
    <row r="30" spans="1:18" ht="18.75" customHeight="1" thickBot="1" x14ac:dyDescent="0.25">
      <c r="A30" s="65" t="s">
        <v>25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2">
        <f t="shared" si="6"/>
        <v>0</v>
      </c>
    </row>
    <row r="31" spans="1:18" ht="19.149999999999999" customHeight="1" thickBot="1" x14ac:dyDescent="0.25">
      <c r="A31" s="65" t="s">
        <v>25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2">
        <f t="shared" si="6"/>
        <v>0</v>
      </c>
    </row>
    <row r="32" spans="1:18" ht="19.5" customHeight="1" thickBot="1" x14ac:dyDescent="0.25">
      <c r="A32" s="64" t="s">
        <v>25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2">
        <f t="shared" si="6"/>
        <v>0</v>
      </c>
    </row>
    <row r="33" spans="1:16" ht="19.5" customHeight="1" thickBot="1" x14ac:dyDescent="0.25">
      <c r="A33" s="65" t="s">
        <v>25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2">
        <f t="shared" si="6"/>
        <v>0</v>
      </c>
    </row>
    <row r="34" spans="1:16" ht="19.5" customHeight="1" thickBot="1" x14ac:dyDescent="0.25">
      <c r="A34" s="65" t="s">
        <v>25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6"/>
        <v>0</v>
      </c>
    </row>
    <row r="35" spans="1:16" ht="19.5" customHeight="1" thickBot="1" x14ac:dyDescent="0.25">
      <c r="A35" s="64" t="s">
        <v>25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2">
        <f t="shared" si="6"/>
        <v>0</v>
      </c>
    </row>
    <row r="36" spans="1:16" ht="19.5" customHeight="1" thickBot="1" x14ac:dyDescent="0.25">
      <c r="A36" s="65" t="s">
        <v>25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2">
        <f t="shared" si="6"/>
        <v>0</v>
      </c>
    </row>
    <row r="37" spans="1:16" ht="18.75" customHeight="1" x14ac:dyDescent="0.2">
      <c r="A37" s="65" t="s">
        <v>25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6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2025-02-25T18:21:13Z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