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8074A8B3-7E6F-4681-A1C8-EF418D51A6B8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<sst xmlns="http://schemas.openxmlformats.org/spreadsheetml/2006/main" count="73" uniqueCount="46">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</sst>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154986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B3" zoomScale="125" zoomScaleNormal="55" zoomScaleSheetLayoutView="55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2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3400</v>
      </c>
      <c r="D6" s="24">
        <v>3527</v>
      </c>
      <c r="E6" s="23">
        <f t="shared" ref="E6:F7" si="0">C6-G6</f>
        <v>2900</v>
      </c>
      <c r="F6" s="24">
        <f t="shared" si="0"/>
        <v>3008</v>
      </c>
      <c r="G6" s="25">
        <v>500</v>
      </c>
      <c r="H6" s="26">
        <v>519</v>
      </c>
      <c r="I6" s="27">
        <f>G6/C6</f>
        <v>0.14705882352941177</v>
      </c>
      <c r="J6" s="28">
        <f>H6/D6</f>
        <v>0.14715055287779982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>
        <v>3996</v>
      </c>
      <c r="E7" s="35">
        <f t="shared" si="0"/>
        <v>3000</v>
      </c>
      <c r="F7" s="36">
        <f t="shared" si="0"/>
        <v>2933</v>
      </c>
      <c r="G7" s="37">
        <v>1000</v>
      </c>
      <c r="H7" s="38">
        <v>1063</v>
      </c>
      <c r="I7" s="39">
        <f t="shared" ref="I7:J7" si="1">G7/C7</f>
        <v>0.25</v>
      </c>
      <c r="J7" s="40">
        <f t="shared" si="1"/>
        <v>0.26601601601601604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1196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2610</v>
      </c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150</v>
      </c>
      <c r="P10" s="51">
        <v>163</v>
      </c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 t="shared" ref="C11:H11" si="2">SUM(C6:C10)</f>
        <v>7400</v>
      </c>
      <c r="D11" s="75">
        <f t="shared" si="2"/>
        <v>7523</v>
      </c>
      <c r="E11" s="74">
        <f t="shared" si="2"/>
        <v>5900</v>
      </c>
      <c r="F11" s="75">
        <f t="shared" si="2"/>
        <v>5941</v>
      </c>
      <c r="G11" s="76">
        <f t="shared" si="2"/>
        <v>1500</v>
      </c>
      <c r="H11" s="77">
        <f t="shared" si="2"/>
        <v>1582</v>
      </c>
      <c r="I11" s="78"/>
      <c r="J11" s="79"/>
      <c r="K11" s="76">
        <f t="shared" ref="K11:P11" si="3">SUM(K6:K10)</f>
        <v>1300</v>
      </c>
      <c r="L11" s="77">
        <f t="shared" si="3"/>
        <v>1196</v>
      </c>
      <c r="M11" s="101">
        <f t="shared" si="3"/>
        <v>2550</v>
      </c>
      <c r="N11" s="80">
        <f t="shared" si="3"/>
        <v>2610</v>
      </c>
      <c r="O11" s="81">
        <f t="shared" si="3"/>
        <v>150</v>
      </c>
      <c r="P11" s="82">
        <f t="shared" si="3"/>
        <v>163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2800</v>
      </c>
      <c r="D15" s="89">
        <f>H11+L11</f>
        <v>2778</v>
      </c>
      <c r="F15" s="186" t="s">
        <v>26</v>
      </c>
      <c r="G15" s="187"/>
      <c r="H15" s="128">
        <v>5.4000000000000003E-3</v>
      </c>
      <c r="I15" s="129"/>
      <c r="J15" s="130"/>
      <c r="L15" s="117"/>
      <c r="M15" s="117"/>
      <c r="N15" s="117"/>
      <c r="O15" s="117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2773</v>
      </c>
      <c r="F16" s="188" t="s">
        <v>28</v>
      </c>
      <c r="G16" s="189"/>
      <c r="H16" s="131">
        <v>3.2000000000000002E-3</v>
      </c>
      <c r="I16" s="132"/>
      <c r="J16" s="133"/>
      <c r="L16" s="118" t="s">
        <v>29</v>
      </c>
      <c r="M16" s="118"/>
      <c r="N16" s="118"/>
      <c r="O16" s="118"/>
      <c r="P16" s="99">
        <f>IF(R15=TRUE, 1, 0)</f>
        <v>1</v>
      </c>
    </row>
    <row r="17" spans="1:18" ht="18.75" customHeight="1" thickBot="1" x14ac:dyDescent="0.35">
      <c r="A17" s="143" t="s">
        <v>30</v>
      </c>
      <c r="B17" s="144"/>
      <c r="C17" s="90">
        <f>C15-C16</f>
        <v>100</v>
      </c>
      <c r="D17" s="91">
        <f>D15-D16</f>
        <v>5</v>
      </c>
      <c r="F17" s="149" t="s">
        <v>31</v>
      </c>
      <c r="G17" s="150"/>
      <c r="H17" s="134">
        <v>2.8E-3</v>
      </c>
      <c r="I17" s="135"/>
      <c r="J17" s="136"/>
      <c r="L17" s="117"/>
      <c r="M17" s="117"/>
      <c r="N17" s="117"/>
      <c r="O17" s="117"/>
      <c r="P17" s="100"/>
      <c r="R17" s="1" t="b">
        <f>AND(H18&gt;=-0.02, H18&lt;=0.02)</f>
        <v>1</v>
      </c>
    </row>
    <row r="18" spans="1:18" ht="16.5" customHeight="1" thickBot="1" x14ac:dyDescent="0.3">
      <c r="F18" s="202" t="s">
        <v>32</v>
      </c>
      <c r="G18" s="203"/>
      <c r="H18" s="125">
        <f>AVERAGE(H15:J17)</f>
        <v>3.8E-3</v>
      </c>
      <c r="I18" s="126"/>
      <c r="J18" s="127"/>
      <c r="L18" s="114" t="s">
        <v>33</v>
      </c>
      <c r="M18" s="114"/>
      <c r="N18" s="114"/>
      <c r="O18" s="114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4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4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4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4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2025-07-23T19:02:29Z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