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HOU) Cypress TX/3 REPORT DOCS/"/>
    </mc:Choice>
  </mc:AlternateContent>
  <xr:revisionPtr revIDLastSave="0" documentId="8_{5CCB3A4A-2003-45A7-B405-BFE4F0003F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E8" i="1"/>
  <c r="F8" i="1"/>
  <c r="I8" i="1"/>
  <c r="J8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<sst xmlns="http://schemas.openxmlformats.org/spreadsheetml/2006/main" count="71" uniqueCount="45">
  <si>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</si>
  <si>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</si>
  <si>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</si>
  <si>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</si>
  <si>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</si>
  <si>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</si>
  <si>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</si>
  <si>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</si>
  <si>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</si>
  <si>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</si>
  <si>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</si>
  <si>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</si>
  <si>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</si>
  <si>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</si>
  <si>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</si>
  <si>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</si>
  <si>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</si>
  <si>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</si>
  <si>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</si>
  <si>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</si>
  <si>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</si>
  <si>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</si>
  <si>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</si>
  <si>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</si>
  <si>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</si>
  <si>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</si>
  <si>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</si>
  <si>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</si>
  <si>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</si>
  <si>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</si>
  <si>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</si>
  <si>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</si>
  <si>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</si>
  <si>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</si>
  <si>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</si>
  <si>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</si>
  <si>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</si>
  <si>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</si>
  <si>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</si>
  <si>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</si>
  <si>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KITCHEN</t>
  </si>
  <si>
    <t>SERVELINE</t>
  </si>
  <si>
    <t>PREP</t>
  </si>
  <si>
    <t>RESTROOM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</si>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</sst>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5" fillId="0" borderId="58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263200</xdr:colOff>
      <xdr:row>0</xdr:row>
      <xdr:rowOff>984224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Normal="55" zoomScaleSheetLayoutView="100" workbookViewId="0">
      <selection activeCell="H8" sqref="H8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1" t="s">
        <v>31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21" ht="9.75" customHeight="1" thickBot="1" x14ac:dyDescent="0.35">
      <c r="A3" s="99"/>
    </row>
    <row r="4" spans="1:21" ht="20.100000000000001" customHeight="1" thickBot="1" x14ac:dyDescent="0.3">
      <c r="A4" s="8"/>
      <c r="B4" s="10" t="s">
        <v>5</v>
      </c>
      <c r="C4" s="187" t="s">
        <v>0</v>
      </c>
      <c r="D4" s="188"/>
      <c r="E4" s="195" t="s">
        <v>1</v>
      </c>
      <c r="F4" s="196"/>
      <c r="G4" s="193" t="s">
        <v>2</v>
      </c>
      <c r="H4" s="194"/>
      <c r="I4" s="185" t="s">
        <v>25</v>
      </c>
      <c r="J4" s="186"/>
      <c r="K4" s="191" t="s">
        <v>3</v>
      </c>
      <c r="L4" s="192"/>
      <c r="M4" s="189" t="s">
        <v>4</v>
      </c>
      <c r="N4" s="190"/>
      <c r="O4" s="189" t="s">
        <v>36</v>
      </c>
      <c r="P4" s="190"/>
      <c r="Q4" s="72"/>
      <c r="R4" s="65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2"/>
      <c r="R5" s="65"/>
    </row>
    <row r="6" spans="1:21" ht="20.100000000000001" customHeight="1" thickBot="1" x14ac:dyDescent="0.3">
      <c r="A6" s="79" t="s">
        <v>37</v>
      </c>
      <c r="B6" s="77" t="s">
        <v>40</v>
      </c>
      <c r="C6" s="25">
        <v>1200</v>
      </c>
      <c r="D6" s="26">
        <v>1101</v>
      </c>
      <c r="E6" s="25">
        <f t="shared" ref="E6:F7" si="0">C6-G6</f>
        <v>1050</v>
      </c>
      <c r="F6" s="26">
        <f t="shared" si="0"/>
        <v>963</v>
      </c>
      <c r="G6" s="27">
        <v>150</v>
      </c>
      <c r="H6" s="28">
        <v>138</v>
      </c>
      <c r="I6" s="29">
        <f>G6/C6</f>
        <v>0.125</v>
      </c>
      <c r="J6" s="30">
        <f>H6/D6</f>
        <v>0.12534059945504086</v>
      </c>
      <c r="K6" s="31"/>
      <c r="L6" s="32"/>
      <c r="M6" s="33"/>
      <c r="N6" s="34"/>
      <c r="O6" s="35"/>
      <c r="P6" s="36"/>
      <c r="Q6" s="73"/>
      <c r="R6" s="70"/>
    </row>
    <row r="7" spans="1:21" ht="20.100000000000001" customHeight="1" thickBot="1" x14ac:dyDescent="0.3">
      <c r="A7" s="79" t="s">
        <v>38</v>
      </c>
      <c r="B7" s="78" t="s">
        <v>42</v>
      </c>
      <c r="C7" s="37">
        <v>3000</v>
      </c>
      <c r="D7" s="38">
        <v>2794</v>
      </c>
      <c r="E7" s="37">
        <f t="shared" si="0"/>
        <v>2800</v>
      </c>
      <c r="F7" s="38">
        <f t="shared" si="0"/>
        <v>2610</v>
      </c>
      <c r="G7" s="39">
        <v>200</v>
      </c>
      <c r="H7" s="40">
        <v>184</v>
      </c>
      <c r="I7" s="41">
        <f t="shared" ref="I7:J7" si="1">G7/C7</f>
        <v>6.6666666666666666E-2</v>
      </c>
      <c r="J7" s="42">
        <f t="shared" si="1"/>
        <v>6.5855404438081605E-2</v>
      </c>
      <c r="K7" s="43"/>
      <c r="L7" s="44"/>
      <c r="M7" s="45"/>
      <c r="N7" s="46"/>
      <c r="O7" s="47"/>
      <c r="P7" s="48"/>
      <c r="Q7" s="64"/>
      <c r="R7" s="74"/>
    </row>
    <row r="8" spans="1:21" ht="20.100000000000001" customHeight="1" x14ac:dyDescent="0.25">
      <c r="A8" s="79" t="s">
        <v>39</v>
      </c>
      <c r="B8" s="78" t="s">
        <v>41</v>
      </c>
      <c r="C8" s="37">
        <v>3000</v>
      </c>
      <c r="D8" s="38">
        <v>3092</v>
      </c>
      <c r="E8" s="37">
        <f t="shared" ref="E8" si="2">C8-G8</f>
        <v>2800</v>
      </c>
      <c r="F8" s="38">
        <f t="shared" ref="F8" si="3">D8-H8</f>
        <v>2903</v>
      </c>
      <c r="G8" s="39">
        <v>200</v>
      </c>
      <c r="H8" s="40">
        <v>189</v>
      </c>
      <c r="I8" s="41">
        <f t="shared" ref="I8" si="4">G8/C8</f>
        <v>6.6666666666666666E-2</v>
      </c>
      <c r="J8" s="42">
        <f t="shared" ref="J8" si="5">H8/D8</f>
        <v>6.1125485122897803E-2</v>
      </c>
      <c r="K8" s="43"/>
      <c r="L8" s="44"/>
      <c r="M8" s="45"/>
      <c r="N8" s="46"/>
      <c r="O8" s="47"/>
      <c r="P8" s="48"/>
      <c r="Q8" s="64"/>
      <c r="R8" s="74"/>
    </row>
    <row r="9" spans="1:21" ht="20.100000000000001" customHeight="1" thickBot="1" x14ac:dyDescent="0.3">
      <c r="A9" s="89" t="s">
        <v>10</v>
      </c>
      <c r="B9" s="90" t="s">
        <v>43</v>
      </c>
      <c r="C9" s="91"/>
      <c r="D9" s="92"/>
      <c r="E9" s="93"/>
      <c r="F9" s="92"/>
      <c r="G9" s="94"/>
      <c r="H9" s="51"/>
      <c r="I9" s="50"/>
      <c r="J9" s="51"/>
      <c r="K9" s="94"/>
      <c r="L9" s="51"/>
      <c r="M9" s="95"/>
      <c r="N9" s="96"/>
      <c r="O9" s="52">
        <v>150</v>
      </c>
      <c r="P9" s="53">
        <v>161</v>
      </c>
      <c r="Q9" s="64"/>
      <c r="R9" s="74"/>
    </row>
    <row r="10" spans="1:21" ht="20.100000000000001" customHeight="1" thickBot="1" x14ac:dyDescent="0.3">
      <c r="A10" s="197" t="s">
        <v>26</v>
      </c>
      <c r="B10" s="198"/>
      <c r="C10" s="80">
        <f t="shared" ref="C10:H10" si="6">SUM(C6:C9)</f>
        <v>7200</v>
      </c>
      <c r="D10" s="81">
        <f t="shared" si="6"/>
        <v>6987</v>
      </c>
      <c r="E10" s="80">
        <f t="shared" si="6"/>
        <v>6650</v>
      </c>
      <c r="F10" s="81">
        <f t="shared" si="6"/>
        <v>6476</v>
      </c>
      <c r="G10" s="82">
        <f t="shared" si="6"/>
        <v>550</v>
      </c>
      <c r="H10" s="83">
        <f t="shared" si="6"/>
        <v>511</v>
      </c>
      <c r="I10" s="84"/>
      <c r="J10" s="85"/>
      <c r="K10" s="82">
        <f t="shared" ref="K10:P10" si="7">SUM(K6:K9)</f>
        <v>0</v>
      </c>
      <c r="L10" s="83">
        <f t="shared" si="7"/>
        <v>0</v>
      </c>
      <c r="M10" s="115">
        <f t="shared" si="7"/>
        <v>0</v>
      </c>
      <c r="N10" s="86">
        <f t="shared" si="7"/>
        <v>0</v>
      </c>
      <c r="O10" s="87">
        <f t="shared" si="7"/>
        <v>150</v>
      </c>
      <c r="P10" s="88">
        <f t="shared" si="7"/>
        <v>161</v>
      </c>
      <c r="Q10" s="66"/>
      <c r="R10" s="70"/>
    </row>
    <row r="11" spans="1:21" ht="20.100000000000001" customHeight="1" thickBot="1" x14ac:dyDescent="0.3">
      <c r="A11" s="67"/>
      <c r="B11" s="54"/>
      <c r="C11" s="54"/>
      <c r="D11" s="54"/>
      <c r="E11" s="54"/>
      <c r="F11" s="68"/>
      <c r="G11" s="68"/>
      <c r="H11" s="76"/>
      <c r="I11" s="76"/>
      <c r="J11" s="68"/>
      <c r="K11" s="68"/>
      <c r="L11" s="69"/>
      <c r="M11" s="69"/>
      <c r="N11" s="69"/>
      <c r="O11" s="69"/>
      <c r="P11" s="63"/>
      <c r="Q11" s="70"/>
      <c r="R11" s="75"/>
    </row>
    <row r="12" spans="1:21" ht="20.100000000000001" customHeight="1" thickBot="1" x14ac:dyDescent="0.3">
      <c r="A12" s="110" t="s">
        <v>27</v>
      </c>
      <c r="B12" s="97"/>
      <c r="C12" s="97"/>
      <c r="D12" s="97"/>
      <c r="F12" s="161" t="s">
        <v>11</v>
      </c>
      <c r="G12" s="162"/>
      <c r="H12" s="135" t="s">
        <v>30</v>
      </c>
      <c r="I12" s="136"/>
      <c r="J12" s="137"/>
      <c r="L12" s="109" t="s">
        <v>32</v>
      </c>
      <c r="M12" s="98"/>
      <c r="N12" s="98"/>
      <c r="O12" s="98"/>
      <c r="P12" s="98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53" t="s">
        <v>26</v>
      </c>
      <c r="B13" s="154"/>
      <c r="C13" s="100" t="s">
        <v>7</v>
      </c>
      <c r="D13" s="101" t="s">
        <v>8</v>
      </c>
      <c r="F13" s="163"/>
      <c r="G13" s="164"/>
      <c r="H13" s="138"/>
      <c r="I13" s="139"/>
      <c r="J13" s="140"/>
      <c r="L13" s="132" t="s">
        <v>35</v>
      </c>
      <c r="M13" s="132"/>
      <c r="N13" s="132"/>
      <c r="O13" s="132"/>
      <c r="P13" s="112">
        <f>IF(R12=TRUE, 1, 0)</f>
        <v>1</v>
      </c>
    </row>
    <row r="14" spans="1:21" ht="18.75" customHeight="1" x14ac:dyDescent="0.25">
      <c r="A14" s="155" t="s">
        <v>29</v>
      </c>
      <c r="B14" s="156"/>
      <c r="C14" s="102">
        <f>G10+K10</f>
        <v>550</v>
      </c>
      <c r="D14" s="103">
        <f>H10+L10</f>
        <v>511</v>
      </c>
      <c r="F14" s="206" t="s">
        <v>12</v>
      </c>
      <c r="G14" s="207"/>
      <c r="H14" s="144">
        <v>8.9999999999999993E-3</v>
      </c>
      <c r="I14" s="145"/>
      <c r="J14" s="146"/>
      <c r="L14" s="133"/>
      <c r="M14" s="133"/>
      <c r="N14" s="133"/>
      <c r="O14" s="133"/>
      <c r="P14" s="114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57" t="s">
        <v>28</v>
      </c>
      <c r="B15" s="158"/>
      <c r="C15" s="106">
        <f>M10+O10</f>
        <v>150</v>
      </c>
      <c r="D15" s="107">
        <f>N10+P10</f>
        <v>161</v>
      </c>
      <c r="F15" s="208" t="s">
        <v>13</v>
      </c>
      <c r="G15" s="209"/>
      <c r="H15" s="147">
        <v>8.0000000000000002E-3</v>
      </c>
      <c r="I15" s="148"/>
      <c r="J15" s="149"/>
      <c r="L15" s="134" t="s">
        <v>33</v>
      </c>
      <c r="M15" s="134"/>
      <c r="N15" s="134"/>
      <c r="O15" s="134"/>
      <c r="P15" s="113">
        <f>IF(R14=TRUE, 1, 0)</f>
        <v>1</v>
      </c>
    </row>
    <row r="16" spans="1:21" ht="18.75" customHeight="1" thickBot="1" x14ac:dyDescent="0.35">
      <c r="A16" s="159" t="s">
        <v>17</v>
      </c>
      <c r="B16" s="160"/>
      <c r="C16" s="104">
        <f>C14-C15</f>
        <v>400</v>
      </c>
      <c r="D16" s="105">
        <f>D14-D15</f>
        <v>350</v>
      </c>
      <c r="F16" s="165" t="s">
        <v>14</v>
      </c>
      <c r="G16" s="166"/>
      <c r="H16" s="150" t="s">
        <v>44</v>
      </c>
      <c r="I16" s="151"/>
      <c r="J16" s="152"/>
      <c r="L16" s="133"/>
      <c r="M16" s="133"/>
      <c r="N16" s="133"/>
      <c r="O16" s="133"/>
      <c r="P16" s="114"/>
      <c r="R16" s="1" t="b">
        <f>AND(H17&gt;=-0.02, H17&lt;=0.02)</f>
        <v>1</v>
      </c>
    </row>
    <row r="17" spans="1:17" ht="16.5" customHeight="1" thickBot="1" x14ac:dyDescent="0.3">
      <c r="F17" s="222" t="s">
        <v>15</v>
      </c>
      <c r="G17" s="223"/>
      <c r="H17" s="141">
        <f>(H14+H15)/2</f>
        <v>8.5000000000000006E-3</v>
      </c>
      <c r="I17" s="142"/>
      <c r="J17" s="143"/>
      <c r="L17" s="130" t="s">
        <v>34</v>
      </c>
      <c r="M17" s="130"/>
      <c r="N17" s="130"/>
      <c r="O17" s="130"/>
      <c r="P17" s="108">
        <f>IF(R16=TRUE, 1, 0)</f>
        <v>1</v>
      </c>
    </row>
    <row r="18" spans="1:17" ht="13.65" customHeight="1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130"/>
      <c r="M18" s="130"/>
      <c r="N18" s="130"/>
      <c r="O18" s="130"/>
      <c r="P18" s="111"/>
    </row>
    <row r="19" spans="1:17" ht="13.65" customHeight="1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57"/>
      <c r="M19" s="57"/>
      <c r="N19" s="58"/>
      <c r="O19" s="58"/>
      <c r="P19" s="9"/>
      <c r="Q19" s="72"/>
    </row>
    <row r="20" spans="1:17" ht="13.5" customHeight="1" thickBot="1" x14ac:dyDescent="0.3">
      <c r="A20" s="6" t="s">
        <v>16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75"/>
    </row>
    <row r="21" spans="1:17" ht="20.100000000000001" customHeight="1" x14ac:dyDescent="0.25">
      <c r="A21" s="210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2"/>
      <c r="Q21" s="71"/>
    </row>
    <row r="22" spans="1:17" ht="20.100000000000001" customHeight="1" x14ac:dyDescent="0.25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5"/>
      <c r="Q22" s="71"/>
    </row>
    <row r="23" spans="1:17" ht="20.100000000000001" customHeight="1" thickBot="1" x14ac:dyDescent="0.3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8"/>
      <c r="Q23" s="75"/>
    </row>
    <row r="24" spans="1:17" ht="20.100000000000001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.8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00000000000001" customHeight="1" thickBot="1" x14ac:dyDescent="0.3">
      <c r="A26" s="219" t="s">
        <v>18</v>
      </c>
      <c r="B26" s="220"/>
      <c r="C26" s="220"/>
      <c r="D26" s="220"/>
      <c r="E26" s="220"/>
      <c r="F26" s="221"/>
      <c r="G26" s="54"/>
      <c r="H26" s="54"/>
      <c r="I26" s="54"/>
      <c r="J26" s="55"/>
      <c r="K26" s="55"/>
      <c r="L26" s="55"/>
      <c r="M26" s="55"/>
      <c r="N26" s="54"/>
      <c r="O26" s="54"/>
      <c r="P26" s="49"/>
      <c r="Q26" s="56"/>
    </row>
    <row r="27" spans="1:17" ht="19.2" customHeight="1" thickBot="1" x14ac:dyDescent="0.3">
      <c r="A27" s="7" t="s">
        <v>6</v>
      </c>
      <c r="B27" s="170" t="s">
        <v>23</v>
      </c>
      <c r="C27" s="171"/>
      <c r="D27" s="172" t="s">
        <v>22</v>
      </c>
      <c r="E27" s="173"/>
      <c r="F27" s="173"/>
      <c r="G27" s="174"/>
      <c r="H27" s="196" t="s">
        <v>19</v>
      </c>
      <c r="I27" s="195"/>
      <c r="J27" s="173" t="s">
        <v>20</v>
      </c>
      <c r="K27" s="173"/>
      <c r="L27" s="205" t="s">
        <v>3</v>
      </c>
      <c r="M27" s="205"/>
      <c r="N27" s="201" t="s">
        <v>4</v>
      </c>
      <c r="O27" s="202"/>
      <c r="P27" s="60" t="s">
        <v>21</v>
      </c>
    </row>
    <row r="28" spans="1:17" ht="18.75" customHeight="1" thickBot="1" x14ac:dyDescent="0.3">
      <c r="A28" s="61" t="s">
        <v>24</v>
      </c>
      <c r="B28" s="168"/>
      <c r="C28" s="169"/>
      <c r="D28" s="175"/>
      <c r="E28" s="176"/>
      <c r="F28" s="176"/>
      <c r="G28" s="177"/>
      <c r="H28" s="181"/>
      <c r="I28" s="182"/>
      <c r="J28" s="183"/>
      <c r="K28" s="184"/>
      <c r="L28" s="179"/>
      <c r="M28" s="180"/>
      <c r="N28" s="203"/>
      <c r="O28" s="204"/>
      <c r="P28" s="59">
        <f t="shared" ref="P28:P36" si="8">L28-N28</f>
        <v>0</v>
      </c>
    </row>
    <row r="29" spans="1:17" ht="18.75" customHeight="1" thickBot="1" x14ac:dyDescent="0.3">
      <c r="A29" s="62" t="s">
        <v>24</v>
      </c>
      <c r="B29" s="167"/>
      <c r="C29" s="167"/>
      <c r="D29" s="120"/>
      <c r="E29" s="121"/>
      <c r="F29" s="121"/>
      <c r="G29" s="122"/>
      <c r="H29" s="120"/>
      <c r="I29" s="122"/>
      <c r="J29" s="199"/>
      <c r="K29" s="200"/>
      <c r="L29" s="179"/>
      <c r="M29" s="180"/>
      <c r="N29" s="203"/>
      <c r="O29" s="204"/>
      <c r="P29" s="59">
        <f t="shared" si="8"/>
        <v>0</v>
      </c>
      <c r="Q29" s="75"/>
    </row>
    <row r="30" spans="1:17" ht="19.2" customHeight="1" thickBot="1" x14ac:dyDescent="0.3">
      <c r="A30" s="62" t="s">
        <v>24</v>
      </c>
      <c r="B30" s="118"/>
      <c r="C30" s="119"/>
      <c r="D30" s="120"/>
      <c r="E30" s="121"/>
      <c r="F30" s="121"/>
      <c r="G30" s="122"/>
      <c r="H30" s="120"/>
      <c r="I30" s="122"/>
      <c r="J30" s="120"/>
      <c r="K30" s="178"/>
      <c r="L30" s="123"/>
      <c r="M30" s="124"/>
      <c r="N30" s="116"/>
      <c r="O30" s="117"/>
      <c r="P30" s="59">
        <f t="shared" si="8"/>
        <v>0</v>
      </c>
      <c r="Q30" s="75"/>
    </row>
    <row r="31" spans="1:17" ht="19.5" customHeight="1" thickBot="1" x14ac:dyDescent="0.3">
      <c r="A31" s="61" t="s">
        <v>24</v>
      </c>
      <c r="B31" s="125"/>
      <c r="C31" s="126"/>
      <c r="D31" s="118"/>
      <c r="E31" s="127"/>
      <c r="F31" s="127"/>
      <c r="G31" s="119"/>
      <c r="H31" s="128"/>
      <c r="I31" s="129"/>
      <c r="J31" s="118"/>
      <c r="K31" s="119"/>
      <c r="L31" s="123"/>
      <c r="M31" s="124"/>
      <c r="N31" s="116"/>
      <c r="O31" s="117"/>
      <c r="P31" s="59">
        <f t="shared" si="8"/>
        <v>0</v>
      </c>
    </row>
    <row r="32" spans="1:17" ht="19.5" customHeight="1" thickBot="1" x14ac:dyDescent="0.3">
      <c r="A32" s="62" t="s">
        <v>24</v>
      </c>
      <c r="B32" s="118"/>
      <c r="C32" s="119"/>
      <c r="D32" s="120"/>
      <c r="E32" s="121"/>
      <c r="F32" s="121"/>
      <c r="G32" s="122"/>
      <c r="H32" s="120"/>
      <c r="I32" s="122"/>
      <c r="J32" s="120"/>
      <c r="K32" s="122"/>
      <c r="L32" s="123"/>
      <c r="M32" s="124"/>
      <c r="N32" s="116"/>
      <c r="O32" s="117"/>
      <c r="P32" s="59">
        <f t="shared" si="8"/>
        <v>0</v>
      </c>
    </row>
    <row r="33" spans="1:16" ht="19.5" customHeight="1" thickBot="1" x14ac:dyDescent="0.3">
      <c r="A33" s="62" t="s">
        <v>24</v>
      </c>
      <c r="B33" s="118"/>
      <c r="C33" s="119"/>
      <c r="D33" s="120"/>
      <c r="E33" s="121"/>
      <c r="F33" s="121"/>
      <c r="G33" s="122"/>
      <c r="H33" s="120"/>
      <c r="I33" s="122"/>
      <c r="J33" s="120"/>
      <c r="K33" s="122"/>
      <c r="L33" s="123"/>
      <c r="M33" s="124"/>
      <c r="N33" s="116"/>
      <c r="O33" s="117"/>
      <c r="P33" s="59">
        <f t="shared" si="8"/>
        <v>0</v>
      </c>
    </row>
    <row r="34" spans="1:16" ht="19.5" customHeight="1" thickBot="1" x14ac:dyDescent="0.3">
      <c r="A34" s="61" t="s">
        <v>24</v>
      </c>
      <c r="B34" s="125"/>
      <c r="C34" s="126"/>
      <c r="D34" s="118"/>
      <c r="E34" s="127"/>
      <c r="F34" s="127"/>
      <c r="G34" s="119"/>
      <c r="H34" s="128"/>
      <c r="I34" s="129"/>
      <c r="J34" s="118"/>
      <c r="K34" s="119"/>
      <c r="L34" s="123"/>
      <c r="M34" s="124"/>
      <c r="N34" s="116"/>
      <c r="O34" s="117"/>
      <c r="P34" s="59">
        <f t="shared" si="8"/>
        <v>0</v>
      </c>
    </row>
    <row r="35" spans="1:16" ht="19.5" customHeight="1" thickBot="1" x14ac:dyDescent="0.3">
      <c r="A35" s="62" t="s">
        <v>24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59">
        <f t="shared" si="8"/>
        <v>0</v>
      </c>
    </row>
    <row r="36" spans="1:16" ht="18.75" customHeight="1" x14ac:dyDescent="0.25">
      <c r="A36" s="62" t="s">
        <v>24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59">
        <f t="shared" si="8"/>
        <v>0</v>
      </c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  <row r="585" spans="12:15" x14ac:dyDescent="0.25">
      <c r="L585" s="3"/>
      <c r="M585" s="3"/>
      <c r="N585" s="3"/>
      <c r="O585" s="3"/>
    </row>
    <row r="586" spans="12:15" x14ac:dyDescent="0.25">
      <c r="L586" s="3"/>
      <c r="M586" s="3"/>
      <c r="N586" s="3"/>
      <c r="O586" s="3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19" type="noConversion"/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1E428E-8D0C-41AA-9DE6-088FC93B5C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836BD6-C533-457F-99FF-C4DB24F0E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564070-5C5E-454F-8FD3-DE90669971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2022-06-06T19:44:41Z</cp:lastPrinted>
  <dcterms:created xsi:type="dcterms:W3CDTF">2015-11-16T19:09:52Z</dcterms:created>
  <dcterms:modified xsi:type="dcterms:W3CDTF">2022-06-06T19:45:24Z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