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ve Guys/LONG ISLAND, NY/5 PROJECT DOCUMENTS/"/>
    </mc:Choice>
  </mc:AlternateContent>
  <xr:revisionPtr revIDLastSave="0" documentId="8_{2ECA0EBA-0633-45FF-8979-2F8AD0263F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<sst xmlns="http://schemas.openxmlformats.org/spreadsheetml/2006/main" count="72" uniqueCount="46">
  <si>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</si>
  <si>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</si>
  <si>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</si>
  <si>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</si>
  <si>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</si>
  <si>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</si>
  <si>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</si>
  <si>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</si>
  <si>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</si>
  <si>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</si>
  <si>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</si>
  <si>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</si>
  <si>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</si>
  <si>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</si>
  <si>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</si>
  <si>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</si>
  <si>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</si>
  <si>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</si>
  <si>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</si>
  <si>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</si>
  <si>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</si>
  <si>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</si>
  <si>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</si>
  <si>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</si>
  <si>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</si>
  <si>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</si>
  <si>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</si>
  <si>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</si>
  <si>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</si>
  <si>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</si>
  <si>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</si>
  <si>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</si>
  <si>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</si>
  <si>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</si>
  <si>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</si>
  <si>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</si>
  <si>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</si>
  <si>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</si>
  <si>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</si>
  <si>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</si>
  <si>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DOAS-2</t>
  </si>
  <si>
    <t>KITCHEN</t>
  </si>
  <si>
    <t>DINING</t>
  </si>
  <si>
    <t>HOOD #1</t>
  </si>
  <si>
    <t>HOOD #2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</si>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</sst>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168797</xdr:colOff>
      <xdr:row>0</xdr:row>
      <xdr:rowOff>981546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Y14" sqref="Y14"/>
    </sheetView>
  </sheetViews>
  <sheetFormatPr defaultColWidth="9.08984375" defaultRowHeight="12.5" x14ac:dyDescent="0.25"/>
  <cols>
    <col min="1" max="1" width="10.54296875" style="1" customWidth="1"/>
    <col min="2" max="2" width="12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39</v>
      </c>
      <c r="B6" s="70" t="s">
        <v>41</v>
      </c>
      <c r="C6" s="23">
        <v>2200</v>
      </c>
      <c r="D6" s="24"/>
      <c r="E6" s="23">
        <f t="shared" ref="E6:F7" si="0">C6-G6</f>
        <v>0</v>
      </c>
      <c r="F6" s="24">
        <f t="shared" si="0"/>
        <v>0</v>
      </c>
      <c r="G6" s="25">
        <v>2200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40</v>
      </c>
      <c r="B7" s="71" t="s">
        <v>42</v>
      </c>
      <c r="C7" s="35">
        <v>3200</v>
      </c>
      <c r="D7" s="36"/>
      <c r="E7" s="35">
        <f t="shared" si="0"/>
        <v>1500</v>
      </c>
      <c r="F7" s="36">
        <f t="shared" si="0"/>
        <v>0</v>
      </c>
      <c r="G7" s="37">
        <v>1700</v>
      </c>
      <c r="H7" s="38"/>
      <c r="I7" s="39">
        <f t="shared" ref="I7:J7" si="1">G7/C7</f>
        <v>0.53125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101" t="s">
        <v>13</v>
      </c>
      <c r="B8" s="102" t="s">
        <v>43</v>
      </c>
      <c r="C8" s="107"/>
      <c r="D8" s="108"/>
      <c r="E8" s="107"/>
      <c r="F8" s="108"/>
      <c r="G8" s="103"/>
      <c r="H8" s="104"/>
      <c r="I8" s="109"/>
      <c r="J8" s="104"/>
      <c r="K8" s="103"/>
      <c r="L8" s="104"/>
      <c r="M8" s="110">
        <v>1662</v>
      </c>
      <c r="N8" s="111"/>
      <c r="O8" s="105"/>
      <c r="P8" s="106"/>
      <c r="Q8" s="61"/>
      <c r="R8" s="66"/>
    </row>
    <row r="9" spans="1:21" ht="20.149999999999999" customHeight="1" x14ac:dyDescent="0.25">
      <c r="A9" s="73" t="s">
        <v>14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1852</v>
      </c>
      <c r="N9" s="51"/>
      <c r="O9" s="105"/>
      <c r="P9" s="106"/>
      <c r="Q9" s="61"/>
      <c r="R9" s="66"/>
    </row>
    <row r="10" spans="1:21" ht="20.149999999999999" customHeight="1" thickBot="1" x14ac:dyDescent="0.3">
      <c r="A10" s="73" t="s">
        <v>15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375</v>
      </c>
      <c r="P10" s="51"/>
      <c r="Q10" s="61"/>
      <c r="R10" s="66"/>
    </row>
    <row r="11" spans="1:21" ht="20.149999999999999" customHeight="1" thickBot="1" x14ac:dyDescent="0.3">
      <c r="A11" s="113" t="s">
        <v>16</v>
      </c>
      <c r="B11" s="114"/>
      <c r="C11" s="74">
        <f t="shared" ref="C11:H11" si="2">SUM(C6:C10)</f>
        <v>5400</v>
      </c>
      <c r="D11" s="75">
        <f t="shared" si="2"/>
        <v>0</v>
      </c>
      <c r="E11" s="74">
        <f t="shared" si="2"/>
        <v>1500</v>
      </c>
      <c r="F11" s="75">
        <f t="shared" si="2"/>
        <v>0</v>
      </c>
      <c r="G11" s="76">
        <f t="shared" si="2"/>
        <v>3900</v>
      </c>
      <c r="H11" s="77">
        <f t="shared" si="2"/>
        <v>0</v>
      </c>
      <c r="I11" s="78"/>
      <c r="J11" s="79"/>
      <c r="K11" s="76">
        <f t="shared" ref="K11:P11" si="3">SUM(K6:K10)</f>
        <v>0</v>
      </c>
      <c r="L11" s="77">
        <f t="shared" si="3"/>
        <v>0</v>
      </c>
      <c r="M11" s="112">
        <f t="shared" si="3"/>
        <v>3514</v>
      </c>
      <c r="N11" s="80">
        <f t="shared" si="3"/>
        <v>0</v>
      </c>
      <c r="O11" s="81">
        <f t="shared" si="3"/>
        <v>375</v>
      </c>
      <c r="P11" s="82">
        <f t="shared" si="3"/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17</v>
      </c>
      <c r="B13" s="83"/>
      <c r="C13" s="83"/>
      <c r="D13" s="83"/>
      <c r="F13" s="206" t="s">
        <v>18</v>
      </c>
      <c r="G13" s="207"/>
      <c r="H13" s="180" t="s">
        <v>19</v>
      </c>
      <c r="I13" s="181"/>
      <c r="J13" s="182"/>
      <c r="L13" s="95" t="s">
        <v>20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8" t="s">
        <v>16</v>
      </c>
      <c r="B14" s="199"/>
      <c r="C14" s="86" t="s">
        <v>11</v>
      </c>
      <c r="D14" s="87" t="s">
        <v>12</v>
      </c>
      <c r="F14" s="208"/>
      <c r="G14" s="209"/>
      <c r="H14" s="183"/>
      <c r="I14" s="184"/>
      <c r="J14" s="185"/>
      <c r="L14" s="177" t="s">
        <v>21</v>
      </c>
      <c r="M14" s="177"/>
      <c r="N14" s="177"/>
      <c r="O14" s="177"/>
      <c r="P14" s="98">
        <f>IF(R13=TRUE, 1, 0)</f>
        <v>1</v>
      </c>
    </row>
    <row r="15" spans="1:21" ht="18.75" customHeight="1" x14ac:dyDescent="0.35">
      <c r="A15" s="200" t="s">
        <v>22</v>
      </c>
      <c r="B15" s="201"/>
      <c r="C15" s="88">
        <f>G11+K11</f>
        <v>3900</v>
      </c>
      <c r="D15" s="89">
        <f>H11+L11</f>
        <v>0</v>
      </c>
      <c r="F15" s="129" t="s">
        <v>23</v>
      </c>
      <c r="G15" s="130"/>
      <c r="H15" s="189"/>
      <c r="I15" s="190"/>
      <c r="J15" s="191"/>
      <c r="L15" s="178"/>
      <c r="M15" s="178"/>
      <c r="N15" s="178"/>
      <c r="O15" s="17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202" t="s">
        <v>24</v>
      </c>
      <c r="B16" s="203"/>
      <c r="C16" s="92">
        <f>M11+O11</f>
        <v>3889</v>
      </c>
      <c r="D16" s="93">
        <f>N11+P11</f>
        <v>0</v>
      </c>
      <c r="F16" s="131" t="s">
        <v>25</v>
      </c>
      <c r="G16" s="132"/>
      <c r="H16" s="192"/>
      <c r="I16" s="193"/>
      <c r="J16" s="194"/>
      <c r="L16" s="179" t="s">
        <v>26</v>
      </c>
      <c r="M16" s="179"/>
      <c r="N16" s="179"/>
      <c r="O16" s="179"/>
      <c r="P16" s="99" t="e">
        <f>IF(R15=TRUE, 1, 0)</f>
        <v>#DIV/0!</v>
      </c>
    </row>
    <row r="17" spans="1:18" ht="18.75" customHeight="1" thickBot="1" x14ac:dyDescent="0.4">
      <c r="A17" s="204" t="s">
        <v>27</v>
      </c>
      <c r="B17" s="205"/>
      <c r="C17" s="90">
        <f>C15-C16</f>
        <v>11</v>
      </c>
      <c r="D17" s="91">
        <f>D15-D16</f>
        <v>0</v>
      </c>
      <c r="F17" s="210" t="s">
        <v>28</v>
      </c>
      <c r="G17" s="211"/>
      <c r="H17" s="195"/>
      <c r="I17" s="196"/>
      <c r="J17" s="197"/>
      <c r="L17" s="178"/>
      <c r="M17" s="178"/>
      <c r="N17" s="178"/>
      <c r="O17" s="178"/>
      <c r="P17" s="100"/>
      <c r="R17" s="1" t="e">
        <f>AND(H18&gt;=-0.02, H18&lt;=0.02)</f>
        <v>#DIV/0!</v>
      </c>
    </row>
    <row r="18" spans="1:18" ht="16.5" customHeight="1" thickBot="1" x14ac:dyDescent="0.3">
      <c r="F18" s="145" t="s">
        <v>29</v>
      </c>
      <c r="G18" s="146"/>
      <c r="H18" s="186" t="e">
        <f>AVERAGE(H15:J17)</f>
        <v>#DIV/0!</v>
      </c>
      <c r="I18" s="187"/>
      <c r="J18" s="188"/>
      <c r="L18" s="175" t="s">
        <v>30</v>
      </c>
      <c r="M18" s="175"/>
      <c r="N18" s="175"/>
      <c r="O18" s="175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5"/>
      <c r="M19" s="175"/>
      <c r="N19" s="175"/>
      <c r="O19" s="175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5"/>
      <c r="Q22" s="67"/>
    </row>
    <row r="23" spans="1:18" ht="20.149999999999999" customHeight="1" x14ac:dyDescent="0.2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67"/>
    </row>
    <row r="24" spans="1:18" ht="20.149999999999999" customHeight="1" thickBot="1" x14ac:dyDescent="0.3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2" t="s">
        <v>32</v>
      </c>
      <c r="B27" s="143"/>
      <c r="C27" s="143"/>
      <c r="D27" s="143"/>
      <c r="E27" s="143"/>
      <c r="F27" s="144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5" customHeight="1" thickBot="1" x14ac:dyDescent="0.3">
      <c r="A28" s="5" t="s">
        <v>9</v>
      </c>
      <c r="B28" s="168" t="s">
        <v>33</v>
      </c>
      <c r="C28" s="169"/>
      <c r="D28" s="123" t="s">
        <v>34</v>
      </c>
      <c r="E28" s="125"/>
      <c r="F28" s="125"/>
      <c r="G28" s="124"/>
      <c r="H28" s="123" t="s">
        <v>35</v>
      </c>
      <c r="I28" s="124"/>
      <c r="J28" s="125" t="s">
        <v>36</v>
      </c>
      <c r="K28" s="125"/>
      <c r="L28" s="126" t="s">
        <v>6</v>
      </c>
      <c r="M28" s="126"/>
      <c r="N28" s="119" t="s">
        <v>7</v>
      </c>
      <c r="O28" s="120"/>
      <c r="P28" s="58" t="s">
        <v>37</v>
      </c>
    </row>
    <row r="29" spans="1:18" ht="18.75" customHeight="1" thickBot="1" x14ac:dyDescent="0.3">
      <c r="A29" s="59" t="s">
        <v>38</v>
      </c>
      <c r="B29" s="166"/>
      <c r="C29" s="167"/>
      <c r="D29" s="158"/>
      <c r="E29" s="172"/>
      <c r="F29" s="172"/>
      <c r="G29" s="159"/>
      <c r="H29" s="158"/>
      <c r="I29" s="159"/>
      <c r="J29" s="160"/>
      <c r="K29" s="161"/>
      <c r="L29" s="117"/>
      <c r="M29" s="118"/>
      <c r="N29" s="121"/>
      <c r="O29" s="122"/>
      <c r="P29" s="57">
        <f t="shared" ref="P29:P37" si="4">L29-N29</f>
        <v>0</v>
      </c>
    </row>
    <row r="30" spans="1:18" ht="18.75" customHeight="1" thickBot="1" x14ac:dyDescent="0.3">
      <c r="A30" s="60" t="s">
        <v>38</v>
      </c>
      <c r="B30" s="165"/>
      <c r="C30" s="165"/>
      <c r="D30" s="127"/>
      <c r="E30" s="164"/>
      <c r="F30" s="164"/>
      <c r="G30" s="128"/>
      <c r="H30" s="127"/>
      <c r="I30" s="128"/>
      <c r="J30" s="115"/>
      <c r="K30" s="116"/>
      <c r="L30" s="117"/>
      <c r="M30" s="118"/>
      <c r="N30" s="121"/>
      <c r="O30" s="122"/>
      <c r="P30" s="57">
        <f t="shared" si="4"/>
        <v>0</v>
      </c>
    </row>
    <row r="31" spans="1:18" ht="19.25" customHeight="1" thickBot="1" x14ac:dyDescent="0.3">
      <c r="A31" s="60" t="s">
        <v>38</v>
      </c>
      <c r="B31" s="170"/>
      <c r="C31" s="171"/>
      <c r="D31" s="127"/>
      <c r="E31" s="164"/>
      <c r="F31" s="164"/>
      <c r="G31" s="128"/>
      <c r="H31" s="127"/>
      <c r="I31" s="128"/>
      <c r="J31" s="127"/>
      <c r="K31" s="157"/>
      <c r="L31" s="162"/>
      <c r="M31" s="163"/>
      <c r="N31" s="173"/>
      <c r="O31" s="174"/>
      <c r="P31" s="57">
        <f t="shared" si="4"/>
        <v>0</v>
      </c>
    </row>
    <row r="32" spans="1:18" ht="19.5" customHeight="1" thickBot="1" x14ac:dyDescent="0.3">
      <c r="A32" s="59" t="s">
        <v>38</v>
      </c>
      <c r="B32" s="212"/>
      <c r="C32" s="213"/>
      <c r="D32" s="170"/>
      <c r="E32" s="214"/>
      <c r="F32" s="214"/>
      <c r="G32" s="171"/>
      <c r="H32" s="170"/>
      <c r="I32" s="171"/>
      <c r="J32" s="170"/>
      <c r="K32" s="171"/>
      <c r="L32" s="162"/>
      <c r="M32" s="163"/>
      <c r="N32" s="173"/>
      <c r="O32" s="174"/>
      <c r="P32" s="57">
        <f t="shared" si="4"/>
        <v>0</v>
      </c>
    </row>
    <row r="33" spans="1:16" ht="19.5" customHeight="1" thickBot="1" x14ac:dyDescent="0.3">
      <c r="A33" s="60" t="s">
        <v>38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28"/>
      <c r="L33" s="162"/>
      <c r="M33" s="163"/>
      <c r="N33" s="173"/>
      <c r="O33" s="174"/>
      <c r="P33" s="57">
        <f t="shared" si="4"/>
        <v>0</v>
      </c>
    </row>
    <row r="34" spans="1:16" ht="19.5" customHeight="1" thickBot="1" x14ac:dyDescent="0.3">
      <c r="A34" s="60" t="s">
        <v>38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57">
        <f t="shared" si="4"/>
        <v>0</v>
      </c>
    </row>
    <row r="35" spans="1:16" ht="19.5" customHeight="1" thickBot="1" x14ac:dyDescent="0.3">
      <c r="A35" s="59" t="s">
        <v>38</v>
      </c>
      <c r="B35" s="212"/>
      <c r="C35" s="213"/>
      <c r="D35" s="170"/>
      <c r="E35" s="214"/>
      <c r="F35" s="214"/>
      <c r="G35" s="171"/>
      <c r="H35" s="170"/>
      <c r="I35" s="171"/>
      <c r="J35" s="170"/>
      <c r="K35" s="171"/>
      <c r="L35" s="162"/>
      <c r="M35" s="163"/>
      <c r="N35" s="173"/>
      <c r="O35" s="174"/>
      <c r="P35" s="57">
        <f t="shared" si="4"/>
        <v>0</v>
      </c>
    </row>
    <row r="36" spans="1:16" ht="19.5" customHeight="1" thickBot="1" x14ac:dyDescent="0.3">
      <c r="A36" s="60" t="s">
        <v>38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3"/>
      <c r="O36" s="174"/>
      <c r="P36" s="57">
        <f t="shared" si="4"/>
        <v>0</v>
      </c>
    </row>
    <row r="37" spans="1:16" ht="18.75" customHeight="1" x14ac:dyDescent="0.25">
      <c r="A37" s="60" t="s">
        <v>38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2025-06-09T18:47:44Z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