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13_ncr:1_{A42E7B99-EB65-44B3-8E4C-398794A015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<sst xmlns="http://schemas.openxmlformats.org/spreadsheetml/2006/main" count="85" uniqueCount="54">
  <si>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</si>
  <si>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</si>
  <si>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</si>
  <si>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</si>
  <si>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</si>
  <si>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</si>
  <si>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</si>
  <si>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</si>
  <si>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</si>
  <si>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</si>
  <si>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</si>
  <si>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</si>
  <si>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</si>
  <si>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</si>
  <si>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</si>
  <si>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</si>
  <si>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</si>
  <si>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</si>
  <si>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</si>
  <si>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</si>
  <si>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</si>
  <si>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</si>
  <si>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</si>
  <si>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</si>
  <si>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</si>
  <si>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</si>
  <si>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</si>
  <si>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</si>
  <si>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</si>
  <si>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</si>
  <si>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</si>
  <si>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</si>
  <si>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</si>
  <si>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</si>
  <si>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</si>
  <si>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</si>
  <si>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</si>
  <si>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</si>
  <si>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</si>
  <si>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</si>
  <si>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</si>
  <si>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</si>
  <si>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</si>
  <si>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</si>
  <si>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</si>
  <si>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</si>
  <si>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</si>
  <si>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</si>
  <si>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</si>
  <si>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</t>
  </si>
  <si>
    <t>KITCHEN</t>
  </si>
  <si>
    <t>SIDE DINING</t>
  </si>
  <si>
    <t>MAIN DINING</t>
  </si>
  <si>
    <t xml:space="preserve">PLAY AREA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</si>
</sst>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2" zoomScale="80" zoomScaleNormal="85" zoomScaleSheetLayoutView="80" workbookViewId="0">
      <selection activeCell="Z17" sqref="Z17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92" t="s">
        <v>33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5" t="s">
        <v>0</v>
      </c>
      <c r="D4" s="166"/>
      <c r="E4" s="138" t="s">
        <v>1</v>
      </c>
      <c r="F4" s="137"/>
      <c r="G4" s="171" t="s">
        <v>2</v>
      </c>
      <c r="H4" s="172"/>
      <c r="I4" s="163" t="s">
        <v>27</v>
      </c>
      <c r="J4" s="164"/>
      <c r="K4" s="169" t="s">
        <v>3</v>
      </c>
      <c r="L4" s="170"/>
      <c r="M4" s="167" t="s">
        <v>4</v>
      </c>
      <c r="N4" s="168"/>
      <c r="O4" s="167" t="s">
        <v>38</v>
      </c>
      <c r="P4" s="168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>
        <v>8500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50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51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52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52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01" t="s">
        <v>45</v>
      </c>
      <c r="B10" s="112" t="s">
        <v>53</v>
      </c>
      <c r="C10" s="113">
        <v>1800</v>
      </c>
      <c r="D10" s="114"/>
      <c r="E10" s="113">
        <f t="shared" si="2"/>
        <v>1500</v>
      </c>
      <c r="F10" s="114">
        <f t="shared" si="3"/>
        <v>0</v>
      </c>
      <c r="G10" s="102">
        <v>300</v>
      </c>
      <c r="H10" s="103"/>
      <c r="I10" s="104">
        <f>G10/C10</f>
        <v>0.16666666666666666</v>
      </c>
      <c r="J10" s="105" t="s">
        <v>49</v>
      </c>
      <c r="K10" s="106"/>
      <c r="L10" s="107"/>
      <c r="M10" s="108"/>
      <c r="N10" s="109"/>
      <c r="O10" s="110"/>
      <c r="P10" s="111"/>
      <c r="Q10" s="68"/>
      <c r="R10" s="66"/>
    </row>
    <row r="11" spans="1:21" ht="20.149999999999999" customHeight="1" x14ac:dyDescent="0.25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49999999999999" customHeight="1" x14ac:dyDescent="0.25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49999999999999" customHeight="1" thickBot="1" x14ac:dyDescent="0.3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400</v>
      </c>
      <c r="P13" s="126"/>
      <c r="Q13" s="61"/>
      <c r="R13" s="66"/>
    </row>
    <row r="14" spans="1:21" ht="20.149999999999999" customHeight="1" thickBot="1" x14ac:dyDescent="0.3">
      <c r="A14" s="129" t="s">
        <v>28</v>
      </c>
      <c r="B14" s="130"/>
      <c r="C14" s="74">
        <f>SUM(C6:C13)</f>
        <v>20215</v>
      </c>
      <c r="D14" s="75">
        <f>SUM(D6:D13)</f>
        <v>0</v>
      </c>
      <c r="E14" s="74">
        <f>SUM(E6:E13)</f>
        <v>15565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400</v>
      </c>
      <c r="P14" s="82">
        <f>SUM(P6:P13)</f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22" t="s">
        <v>12</v>
      </c>
      <c r="G16" s="223"/>
      <c r="H16" s="196" t="s">
        <v>32</v>
      </c>
      <c r="I16" s="197"/>
      <c r="J16" s="19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14" t="s">
        <v>28</v>
      </c>
      <c r="B17" s="215"/>
      <c r="C17" s="86" t="s">
        <v>7</v>
      </c>
      <c r="D17" s="87" t="s">
        <v>8</v>
      </c>
      <c r="F17" s="224"/>
      <c r="G17" s="225"/>
      <c r="H17" s="199"/>
      <c r="I17" s="200"/>
      <c r="J17" s="201"/>
      <c r="L17" s="193" t="s">
        <v>37</v>
      </c>
      <c r="M17" s="193"/>
      <c r="N17" s="193"/>
      <c r="O17" s="193"/>
      <c r="P17" s="98">
        <f>IF(R16=TRUE, 1, 0)</f>
        <v>1</v>
      </c>
    </row>
    <row r="18" spans="1:21" ht="18.75" customHeight="1" x14ac:dyDescent="0.35">
      <c r="A18" s="216" t="s">
        <v>31</v>
      </c>
      <c r="B18" s="217"/>
      <c r="C18" s="88">
        <f>G14+K14</f>
        <v>4650</v>
      </c>
      <c r="D18" s="89">
        <f>H14+L14</f>
        <v>0</v>
      </c>
      <c r="F18" s="143" t="s">
        <v>13</v>
      </c>
      <c r="G18" s="144"/>
      <c r="H18" s="205"/>
      <c r="I18" s="206"/>
      <c r="J18" s="207"/>
      <c r="L18" s="194"/>
      <c r="M18" s="194"/>
      <c r="N18" s="194"/>
      <c r="O18" s="19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18" t="s">
        <v>30</v>
      </c>
      <c r="B19" s="219"/>
      <c r="C19" s="92">
        <f>M14+O14</f>
        <v>3714</v>
      </c>
      <c r="D19" s="93">
        <f>N14+P14</f>
        <v>0</v>
      </c>
      <c r="F19" s="145" t="s">
        <v>14</v>
      </c>
      <c r="G19" s="146"/>
      <c r="H19" s="208"/>
      <c r="I19" s="209"/>
      <c r="J19" s="210"/>
      <c r="L19" s="195" t="s">
        <v>35</v>
      </c>
      <c r="M19" s="195"/>
      <c r="N19" s="195"/>
      <c r="O19" s="195"/>
      <c r="P19" s="99" t="e">
        <f>IF(R18=TRUE, 1, 0)</f>
        <v>#DIV/0!</v>
      </c>
    </row>
    <row r="20" spans="1:21" ht="18.75" customHeight="1" thickBot="1" x14ac:dyDescent="0.4">
      <c r="A20" s="220" t="s">
        <v>18</v>
      </c>
      <c r="B20" s="221"/>
      <c r="C20" s="90">
        <f>C18-C19</f>
        <v>936</v>
      </c>
      <c r="D20" s="91">
        <f>D18-D19</f>
        <v>0</v>
      </c>
      <c r="F20" s="161" t="s">
        <v>15</v>
      </c>
      <c r="G20" s="162"/>
      <c r="H20" s="211"/>
      <c r="I20" s="212"/>
      <c r="J20" s="213"/>
      <c r="L20" s="194"/>
      <c r="M20" s="194"/>
      <c r="N20" s="194"/>
      <c r="O20" s="194"/>
      <c r="P20" s="100"/>
      <c r="R20" s="1" t="e">
        <f>AND(H21&gt;=-0.02, H21&lt;=0.02)</f>
        <v>#DIV/0!</v>
      </c>
    </row>
    <row r="21" spans="1:21" ht="16.5" customHeight="1" thickBot="1" x14ac:dyDescent="0.3">
      <c r="F21" s="159" t="s">
        <v>16</v>
      </c>
      <c r="G21" s="160"/>
      <c r="H21" s="202" t="e">
        <f>AVERAGE(H18:J20)</f>
        <v>#DIV/0!</v>
      </c>
      <c r="I21" s="203"/>
      <c r="J21" s="204"/>
      <c r="L21" s="191" t="s">
        <v>36</v>
      </c>
      <c r="M21" s="191"/>
      <c r="N21" s="191"/>
      <c r="O21" s="191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1"/>
      <c r="M22" s="191"/>
      <c r="N22" s="191"/>
      <c r="O22" s="191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67"/>
    </row>
    <row r="26" spans="1:21" ht="20.149999999999999" customHeight="1" x14ac:dyDescent="0.25">
      <c r="A26" s="150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2"/>
      <c r="Q26" s="67"/>
    </row>
    <row r="27" spans="1:21" ht="20.149999999999999" customHeight="1" thickBot="1" x14ac:dyDescent="0.3">
      <c r="A27" s="153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5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56" t="s">
        <v>19</v>
      </c>
      <c r="B30" s="157"/>
      <c r="C30" s="157"/>
      <c r="D30" s="157"/>
      <c r="E30" s="157"/>
      <c r="F30" s="158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83" t="s">
        <v>24</v>
      </c>
      <c r="C31" s="184"/>
      <c r="D31" s="137" t="s">
        <v>23</v>
      </c>
      <c r="E31" s="139"/>
      <c r="F31" s="139"/>
      <c r="G31" s="138"/>
      <c r="H31" s="137" t="s">
        <v>20</v>
      </c>
      <c r="I31" s="138"/>
      <c r="J31" s="139" t="s">
        <v>21</v>
      </c>
      <c r="K31" s="139"/>
      <c r="L31" s="140" t="s">
        <v>3</v>
      </c>
      <c r="M31" s="140"/>
      <c r="N31" s="135" t="s">
        <v>4</v>
      </c>
      <c r="O31" s="136"/>
      <c r="P31" s="58" t="s">
        <v>22</v>
      </c>
    </row>
    <row r="32" spans="1:21" ht="18.75" customHeight="1" thickBot="1" x14ac:dyDescent="0.3">
      <c r="A32" s="59" t="s">
        <v>25</v>
      </c>
      <c r="B32" s="181" t="s">
        <v>39</v>
      </c>
      <c r="C32" s="182"/>
      <c r="D32" s="174"/>
      <c r="E32" s="187"/>
      <c r="F32" s="187"/>
      <c r="G32" s="175"/>
      <c r="H32" s="174" t="s">
        <v>40</v>
      </c>
      <c r="I32" s="175"/>
      <c r="J32" s="176" t="s">
        <v>40</v>
      </c>
      <c r="K32" s="177"/>
      <c r="L32" s="133">
        <v>0</v>
      </c>
      <c r="M32" s="134"/>
      <c r="N32" s="127">
        <v>1080</v>
      </c>
      <c r="O32" s="128"/>
      <c r="P32" s="57">
        <f t="shared" ref="P32:P34" si="6">L32-N32</f>
        <v>-1080</v>
      </c>
    </row>
    <row r="33" spans="1:16" ht="18.75" customHeight="1" thickBot="1" x14ac:dyDescent="0.3">
      <c r="A33" s="60" t="s">
        <v>25</v>
      </c>
      <c r="B33" s="180" t="s">
        <v>39</v>
      </c>
      <c r="C33" s="180"/>
      <c r="D33" s="141"/>
      <c r="E33" s="188"/>
      <c r="F33" s="188"/>
      <c r="G33" s="142"/>
      <c r="H33" s="141" t="s">
        <v>40</v>
      </c>
      <c r="I33" s="142"/>
      <c r="J33" s="131" t="s">
        <v>40</v>
      </c>
      <c r="K33" s="132"/>
      <c r="L33" s="133">
        <v>0</v>
      </c>
      <c r="M33" s="134"/>
      <c r="N33" s="127">
        <v>832</v>
      </c>
      <c r="O33" s="128"/>
      <c r="P33" s="57">
        <f t="shared" ref="P33" si="7">L33-N33</f>
        <v>-832</v>
      </c>
    </row>
    <row r="34" spans="1:16" ht="18.75" customHeight="1" thickBot="1" x14ac:dyDescent="0.3">
      <c r="A34" s="60" t="s">
        <v>25</v>
      </c>
      <c r="B34" s="180" t="s">
        <v>39</v>
      </c>
      <c r="C34" s="180"/>
      <c r="D34" s="141"/>
      <c r="E34" s="188"/>
      <c r="F34" s="188"/>
      <c r="G34" s="142"/>
      <c r="H34" s="141" t="s">
        <v>40</v>
      </c>
      <c r="I34" s="142"/>
      <c r="J34" s="131" t="s">
        <v>40</v>
      </c>
      <c r="K34" s="132"/>
      <c r="L34" s="133">
        <v>0</v>
      </c>
      <c r="M34" s="134"/>
      <c r="N34" s="127">
        <v>701</v>
      </c>
      <c r="O34" s="128"/>
      <c r="P34" s="57">
        <f t="shared" si="6"/>
        <v>-701</v>
      </c>
    </row>
    <row r="35" spans="1:16" ht="19.149999999999999" customHeight="1" x14ac:dyDescent="0.25">
      <c r="A35" s="60" t="s">
        <v>25</v>
      </c>
      <c r="B35" s="185" t="s">
        <v>39</v>
      </c>
      <c r="C35" s="186"/>
      <c r="D35" s="141"/>
      <c r="E35" s="188"/>
      <c r="F35" s="188"/>
      <c r="G35" s="142"/>
      <c r="H35" s="141" t="s">
        <v>40</v>
      </c>
      <c r="I35" s="142"/>
      <c r="J35" s="141" t="s">
        <v>40</v>
      </c>
      <c r="K35" s="173"/>
      <c r="L35" s="178">
        <v>0</v>
      </c>
      <c r="M35" s="179"/>
      <c r="N35" s="189">
        <v>390</v>
      </c>
      <c r="O35" s="19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2025-04-07T13:16:02Z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