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ive Guys/Five Guys - (Franklin, MA) RTU Replacements/2 PROJECT DOCUMENTS/"/>
    </mc:Choice>
  </mc:AlternateContent>
  <xr:revisionPtr revIDLastSave="5" documentId="13_ncr:1_{79E45630-4C13-4192-A095-085A192A34CC}" xr6:coauthVersionLast="47" xr6:coauthVersionMax="47" xr10:uidLastSave="{E369009A-C364-49D6-B6CE-07EC389CCDD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<sst xmlns="http://schemas.openxmlformats.org/spreadsheetml/2006/main" count="69" uniqueCount="43">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</sst>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D9" sqref="D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15</v>
      </c>
      <c r="B8" s="75"/>
      <c r="C8" s="47"/>
      <c r="D8" s="48"/>
      <c r="E8" s="47" t="s">
        <v>16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2"/>
      <c r="R8" s="70"/>
    </row>
    <row r="9" spans="1:21" ht="20.100000000000001" customHeight="1" x14ac:dyDescent="0.2">
      <c r="A9" s="77" t="s">
        <v>17</v>
      </c>
      <c r="B9" s="75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5"/>
      <c r="R9" s="70"/>
    </row>
    <row r="10" spans="1:21" ht="20.100000000000001" customHeight="1" x14ac:dyDescent="0.2">
      <c r="A10" s="77" t="s">
        <v>18</v>
      </c>
      <c r="B10" s="75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5"/>
      <c r="R10" s="70"/>
    </row>
    <row r="11" spans="1:21" ht="20.100000000000001" customHeight="1" thickBot="1" x14ac:dyDescent="0.25">
      <c r="A11" s="77" t="s">
        <v>19</v>
      </c>
      <c r="B11" s="87"/>
      <c r="C11" s="88"/>
      <c r="D11" s="89"/>
      <c r="E11" s="90"/>
      <c r="F11" s="89"/>
      <c r="G11" s="91"/>
      <c r="H11" s="54"/>
      <c r="I11" s="53"/>
      <c r="J11" s="54"/>
      <c r="K11" s="91"/>
      <c r="L11" s="54"/>
      <c r="M11" s="92"/>
      <c r="N11" s="93"/>
      <c r="O11" s="55"/>
      <c r="P11" s="56"/>
      <c r="Q11" s="65"/>
      <c r="R11" s="70"/>
    </row>
    <row r="12" spans="1:21" ht="20.100000000000001" customHeight="1" thickBot="1" x14ac:dyDescent="0.25">
      <c r="A12" s="188" t="s">
        <v>20</v>
      </c>
      <c r="B12" s="189"/>
      <c r="C12" s="78">
        <f>SUM(C6:C11)</f>
        <v>0</v>
      </c>
      <c r="D12" s="79">
        <f>SUM(D6:D11)</f>
        <v>0</v>
      </c>
      <c r="E12" s="78">
        <f>SUM(E6:E11)</f>
        <v>0</v>
      </c>
      <c r="F12" s="79">
        <f>SUM(F6:F11)</f>
        <v>0</v>
      </c>
      <c r="G12" s="80">
        <f>SUM(G6:G11)</f>
        <v>0</v>
      </c>
      <c r="H12" s="81">
        <f>SUM(H6:H11)</f>
        <v>0</v>
      </c>
      <c r="I12" s="82"/>
      <c r="J12" s="83"/>
      <c r="K12" s="80">
        <f>SUM(K6:K11)</f>
        <v>0</v>
      </c>
      <c r="L12" s="81">
        <f>SUM(L6:L11)</f>
        <v>0</v>
      </c>
      <c r="M12" s="112">
        <f>SUM(M6:M11)</f>
        <v>0</v>
      </c>
      <c r="N12" s="84">
        <f>SUM(N6:N11)</f>
        <v>0</v>
      </c>
      <c r="O12" s="85">
        <f>SUM(O6:O11)</f>
        <v>0</v>
      </c>
      <c r="P12" s="86">
        <f>SUM(P6:P11)</f>
        <v>0</v>
      </c>
      <c r="Q12" s="52"/>
      <c r="R12" s="70"/>
    </row>
    <row r="13" spans="1:21" ht="20.100000000000001" customHeight="1" thickBot="1" x14ac:dyDescent="0.25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5">
      <c r="A14" s="107" t="s">
        <v>21</v>
      </c>
      <c r="B14" s="94"/>
      <c r="C14" s="94"/>
      <c r="D14" s="94"/>
      <c r="F14" s="156" t="s">
        <v>22</v>
      </c>
      <c r="G14" s="157"/>
      <c r="H14" s="130" t="s">
        <v>23</v>
      </c>
      <c r="I14" s="131"/>
      <c r="J14" s="132"/>
      <c r="L14" s="106" t="s">
        <v>24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8" t="s">
        <v>20</v>
      </c>
      <c r="B15" s="149"/>
      <c r="C15" s="97" t="s">
        <v>11</v>
      </c>
      <c r="D15" s="98" t="s">
        <v>12</v>
      </c>
      <c r="F15" s="158"/>
      <c r="G15" s="159"/>
      <c r="H15" s="133"/>
      <c r="I15" s="134"/>
      <c r="J15" s="135"/>
      <c r="L15" s="127" t="s">
        <v>25</v>
      </c>
      <c r="M15" s="127"/>
      <c r="N15" s="127"/>
      <c r="O15" s="127"/>
      <c r="P15" s="109">
        <f>IF(R14=TRUE, 1, 0)</f>
        <v>1</v>
      </c>
    </row>
    <row r="16" spans="1:21" ht="18.75" customHeight="1" x14ac:dyDescent="0.2">
      <c r="A16" s="150" t="s">
        <v>26</v>
      </c>
      <c r="B16" s="151"/>
      <c r="C16" s="99">
        <f>G12+K12</f>
        <v>0</v>
      </c>
      <c r="D16" s="100">
        <f>H12+L12</f>
        <v>0</v>
      </c>
      <c r="F16" s="197" t="s">
        <v>27</v>
      </c>
      <c r="G16" s="198"/>
      <c r="H16" s="139"/>
      <c r="I16" s="140"/>
      <c r="J16" s="141"/>
      <c r="L16" s="128"/>
      <c r="M16" s="128"/>
      <c r="N16" s="128"/>
      <c r="O16" s="128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2" t="s">
        <v>28</v>
      </c>
      <c r="B17" s="153"/>
      <c r="C17" s="103">
        <f>M12+O12</f>
        <v>0</v>
      </c>
      <c r="D17" s="104">
        <f>N12+P12</f>
        <v>0</v>
      </c>
      <c r="F17" s="199" t="s">
        <v>29</v>
      </c>
      <c r="G17" s="200"/>
      <c r="H17" s="142"/>
      <c r="I17" s="143"/>
      <c r="J17" s="144"/>
      <c r="L17" s="129" t="s">
        <v>30</v>
      </c>
      <c r="M17" s="129"/>
      <c r="N17" s="129"/>
      <c r="O17" s="129"/>
      <c r="P17" s="110" t="e">
        <f>IF(R16=TRUE, 1, 0)</f>
        <v>#DIV/0!</v>
      </c>
    </row>
    <row r="18" spans="1:18" ht="18.75" customHeight="1" thickBot="1" x14ac:dyDescent="0.3">
      <c r="A18" s="154" t="s">
        <v>31</v>
      </c>
      <c r="B18" s="155"/>
      <c r="C18" s="101">
        <f>C16-C17</f>
        <v>0</v>
      </c>
      <c r="D18" s="102">
        <f>D16-D17</f>
        <v>0</v>
      </c>
      <c r="F18" s="160" t="s">
        <v>32</v>
      </c>
      <c r="G18" s="161"/>
      <c r="H18" s="145"/>
      <c r="I18" s="146"/>
      <c r="J18" s="147"/>
      <c r="L18" s="128"/>
      <c r="M18" s="128"/>
      <c r="N18" s="128"/>
      <c r="O18" s="128"/>
      <c r="P18" s="111"/>
      <c r="R18" s="1" t="e">
        <f>AND(H19&gt;=-0.02, H19&lt;=0.02)</f>
        <v>#DIV/0!</v>
      </c>
    </row>
    <row r="19" spans="1:18" ht="16.5" customHeight="1" thickBot="1" x14ac:dyDescent="0.25">
      <c r="F19" s="213" t="s">
        <v>33</v>
      </c>
      <c r="G19" s="214"/>
      <c r="H19" s="136" t="e">
        <f>AVERAGE(H16:J18)</f>
        <v>#DIV/0!</v>
      </c>
      <c r="I19" s="137"/>
      <c r="J19" s="138"/>
      <c r="L19" s="125" t="s">
        <v>34</v>
      </c>
      <c r="M19" s="125"/>
      <c r="N19" s="125"/>
      <c r="O19" s="125"/>
      <c r="P19" s="105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5"/>
      <c r="M20" s="125"/>
      <c r="N20" s="125"/>
      <c r="O20" s="125"/>
      <c r="P20" s="108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25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3"/>
      <c r="Q23" s="71"/>
    </row>
    <row r="24" spans="1:18" ht="20.100000000000001" customHeight="1" x14ac:dyDescent="0.2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1"/>
    </row>
    <row r="25" spans="1:18" ht="20.100000000000001" customHeight="1" thickBot="1" x14ac:dyDescent="0.2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0" t="s">
        <v>36</v>
      </c>
      <c r="B28" s="211"/>
      <c r="C28" s="211"/>
      <c r="D28" s="211"/>
      <c r="E28" s="211"/>
      <c r="F28" s="212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25">
      <c r="A29" s="5" t="s">
        <v>9</v>
      </c>
      <c r="B29" s="165" t="s">
        <v>37</v>
      </c>
      <c r="C29" s="166"/>
      <c r="D29" s="167" t="s">
        <v>38</v>
      </c>
      <c r="E29" s="168"/>
      <c r="F29" s="168"/>
      <c r="G29" s="169"/>
      <c r="H29" s="167" t="s">
        <v>39</v>
      </c>
      <c r="I29" s="169"/>
      <c r="J29" s="168" t="s">
        <v>40</v>
      </c>
      <c r="K29" s="168"/>
      <c r="L29" s="196" t="s">
        <v>6</v>
      </c>
      <c r="M29" s="196"/>
      <c r="N29" s="192" t="s">
        <v>7</v>
      </c>
      <c r="O29" s="193"/>
      <c r="P29" s="62" t="s">
        <v>41</v>
      </c>
    </row>
    <row r="30" spans="1:18" ht="18.75" customHeight="1" thickBot="1" x14ac:dyDescent="0.25">
      <c r="A30" s="63" t="s">
        <v>42</v>
      </c>
      <c r="B30" s="163"/>
      <c r="C30" s="164"/>
      <c r="D30" s="170"/>
      <c r="E30" s="171"/>
      <c r="F30" s="171"/>
      <c r="G30" s="172"/>
      <c r="H30" s="170"/>
      <c r="I30" s="172"/>
      <c r="J30" s="176"/>
      <c r="K30" s="177"/>
      <c r="L30" s="174"/>
      <c r="M30" s="175"/>
      <c r="N30" s="194"/>
      <c r="O30" s="195"/>
      <c r="P30" s="61">
        <f t="shared" ref="P30:P38" si="2">L30-N30</f>
        <v>0</v>
      </c>
    </row>
    <row r="31" spans="1:18" ht="18.75" customHeight="1" thickBot="1" x14ac:dyDescent="0.25">
      <c r="A31" s="64" t="s">
        <v>42</v>
      </c>
      <c r="B31" s="162"/>
      <c r="C31" s="162"/>
      <c r="D31" s="117"/>
      <c r="E31" s="118"/>
      <c r="F31" s="118"/>
      <c r="G31" s="119"/>
      <c r="H31" s="117"/>
      <c r="I31" s="119"/>
      <c r="J31" s="190"/>
      <c r="K31" s="191"/>
      <c r="L31" s="174"/>
      <c r="M31" s="175"/>
      <c r="N31" s="194"/>
      <c r="O31" s="195"/>
      <c r="P31" s="61">
        <f t="shared" si="2"/>
        <v>0</v>
      </c>
    </row>
    <row r="32" spans="1:18" ht="19.149999999999999" customHeight="1" thickBot="1" x14ac:dyDescent="0.25">
      <c r="A32" s="64" t="s">
        <v>42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73"/>
      <c r="L32" s="120"/>
      <c r="M32" s="121"/>
      <c r="N32" s="113"/>
      <c r="O32" s="114"/>
      <c r="P32" s="61">
        <f t="shared" si="2"/>
        <v>0</v>
      </c>
    </row>
    <row r="33" spans="1:16" ht="19.5" customHeight="1" thickBot="1" x14ac:dyDescent="0.25">
      <c r="A33" s="63" t="s">
        <v>42</v>
      </c>
      <c r="B33" s="122"/>
      <c r="C33" s="123"/>
      <c r="D33" s="115"/>
      <c r="E33" s="124"/>
      <c r="F33" s="124"/>
      <c r="G33" s="116"/>
      <c r="H33" s="115"/>
      <c r="I33" s="116"/>
      <c r="J33" s="115"/>
      <c r="K33" s="116"/>
      <c r="L33" s="120"/>
      <c r="M33" s="121"/>
      <c r="N33" s="113"/>
      <c r="O33" s="114"/>
      <c r="P33" s="61">
        <f t="shared" si="2"/>
        <v>0</v>
      </c>
    </row>
    <row r="34" spans="1:16" ht="19.5" customHeight="1" thickBot="1" x14ac:dyDescent="0.25">
      <c r="A34" s="64" t="s">
        <v>42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61">
        <f t="shared" si="2"/>
        <v>0</v>
      </c>
    </row>
    <row r="35" spans="1:16" ht="19.5" customHeight="1" thickBot="1" x14ac:dyDescent="0.25">
      <c r="A35" s="64" t="s">
        <v>42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61">
        <f t="shared" si="2"/>
        <v>0</v>
      </c>
    </row>
    <row r="36" spans="1:16" ht="19.5" customHeight="1" thickBot="1" x14ac:dyDescent="0.25">
      <c r="A36" s="63" t="s">
        <v>42</v>
      </c>
      <c r="B36" s="122"/>
      <c r="C36" s="123"/>
      <c r="D36" s="115"/>
      <c r="E36" s="124"/>
      <c r="F36" s="124"/>
      <c r="G36" s="116"/>
      <c r="H36" s="115"/>
      <c r="I36" s="116"/>
      <c r="J36" s="115"/>
      <c r="K36" s="116"/>
      <c r="L36" s="120"/>
      <c r="M36" s="121"/>
      <c r="N36" s="113"/>
      <c r="O36" s="114"/>
      <c r="P36" s="61">
        <f t="shared" si="2"/>
        <v>0</v>
      </c>
    </row>
    <row r="37" spans="1:16" ht="19.5" customHeight="1" thickBot="1" x14ac:dyDescent="0.25">
      <c r="A37" s="64" t="s">
        <v>42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61">
        <f t="shared" si="2"/>
        <v>0</v>
      </c>
    </row>
    <row r="38" spans="1:16" ht="18.75" customHeight="1" x14ac:dyDescent="0.2">
      <c r="A38" s="64" t="s">
        <v>42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61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2023-01-10T17:40:46Z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