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1ce0739e13e1bf1/Desktop/"/>
    </mc:Choice>
  </mc:AlternateContent>
  <xr:revisionPtr revIDLastSave="7" documentId="13_ncr:1_{E06834B7-FC90-4F80-B7F6-527B3B64F623}" xr6:coauthVersionLast="47" xr6:coauthVersionMax="47" xr10:uidLastSave="{ACECF27F-F0CB-401D-8FBD-1ED3F1D0FE10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P29" i="1" l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<sst xmlns="http://schemas.openxmlformats.org/spreadsheetml/2006/main" count="70" uniqueCount="51">
  <si>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</si>
  <si>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</si>
  <si>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</si>
  <si>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</si>
  <si>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</si>
  <si>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</si>
  <si>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</si>
  <si>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</si>
  <si>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</si>
  <si>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</si>
  <si>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</si>
  <si>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</si>
  <si>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</si>
  <si>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</si>
  <si>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</si>
  <si>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</si>
  <si>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</si>
  <si>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</si>
  <si>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</si>
  <si>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</si>
  <si>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</si>
  <si>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</si>
  <si>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</si>
  <si>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</si>
  <si>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</si>
  <si>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</si>
  <si>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</si>
  <si>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</si>
  <si>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</si>
  <si>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</si>
  <si>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</si>
  <si>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</si>
  <si>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</si>
  <si>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</si>
  <si>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</si>
  <si>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</si>
  <si>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</si>
  <si>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</si>
  <si>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</si>
  <si>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</si>
  <si>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</si>
  <si>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</si>
  <si>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</si>
  <si>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</si>
  <si>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</si>
  <si>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</si>
  <si>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</si>
  <si>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</si>
  <si>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</si>
  <si>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</si>
  <si>
    <t>NOTE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</si>
</sst>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="110" zoomScaleNormal="55" zoomScaleSheetLayoutView="110" workbookViewId="0">
      <selection activeCell="H15" sqref="H15:J15"/>
    </sheetView>
  </sheetViews>
  <sheetFormatPr defaultColWidth="9.109375" defaultRowHeight="13.2" x14ac:dyDescent="0.25"/>
  <cols>
    <col min="1" max="1" width="10.6640625" style="1" customWidth="1"/>
    <col min="2" max="2" width="13.6640625" style="1" customWidth="1"/>
    <col min="3" max="3" width="10.77734375" style="1" customWidth="1"/>
    <col min="4" max="4" width="9.77734375" style="1" customWidth="1"/>
    <col min="5" max="5" width="9.6640625" style="1" customWidth="1"/>
    <col min="6" max="6" width="10" style="1" customWidth="1"/>
    <col min="7" max="7" width="8.664062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33203125" style="1" customWidth="1"/>
    <col min="12" max="12" width="7.77734375" style="1" customWidth="1"/>
    <col min="13" max="13" width="8.21875" style="1" customWidth="1"/>
    <col min="14" max="14" width="7.6640625" style="1" customWidth="1"/>
    <col min="15" max="15" width="8" style="1" bestFit="1" customWidth="1"/>
    <col min="16" max="16" width="9.109375" style="1" bestFit="1" customWidth="1"/>
    <col min="17" max="17" width="17.33203125" style="1" customWidth="1"/>
    <col min="18" max="20" width="9.109375" style="1" hidden="1" customWidth="1"/>
    <col min="21" max="21" width="0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35">
      <c r="A3" s="96"/>
    </row>
    <row r="4" spans="1:21" ht="20.100000000000001" customHeight="1" thickBot="1" x14ac:dyDescent="0.3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25">
      <c r="A6" s="75" t="s">
        <v>28</v>
      </c>
      <c r="B6" s="73" t="s">
        <v>42</v>
      </c>
      <c r="C6" s="35">
        <v>3400</v>
      </c>
      <c r="D6" s="24">
        <v>3290</v>
      </c>
      <c r="E6" s="23">
        <f t="shared" ref="E6:F7" si="0">C6-G6</f>
        <v>2900</v>
      </c>
      <c r="F6" s="24">
        <f t="shared" si="0"/>
        <v>2747</v>
      </c>
      <c r="G6" s="25">
        <v>500</v>
      </c>
      <c r="H6" s="26">
        <v>543</v>
      </c>
      <c r="I6" s="27">
        <f>G6/C6</f>
        <v>0.14705882352941177</v>
      </c>
      <c r="J6" s="28">
        <f>H6/D6</f>
        <v>0.16504559270516717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29</v>
      </c>
      <c r="B7" s="74" t="s">
        <v>43</v>
      </c>
      <c r="C7" s="35">
        <v>4000</v>
      </c>
      <c r="D7" s="36">
        <v>3970</v>
      </c>
      <c r="E7" s="35">
        <f t="shared" si="0"/>
        <v>3000</v>
      </c>
      <c r="F7" s="36">
        <f t="shared" si="0"/>
        <v>2916</v>
      </c>
      <c r="G7" s="37">
        <v>1000</v>
      </c>
      <c r="H7" s="38">
        <v>1054</v>
      </c>
      <c r="I7" s="39">
        <f t="shared" ref="I7:J7" si="1">G7/C7</f>
        <v>0.25</v>
      </c>
      <c r="J7" s="40">
        <f t="shared" si="1"/>
        <v>0.26549118387909321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>
        <v>1261</v>
      </c>
      <c r="M8" s="43"/>
      <c r="N8" s="44"/>
      <c r="O8" s="45"/>
      <c r="P8" s="46"/>
      <c r="Q8" s="52"/>
      <c r="R8" s="69"/>
    </row>
    <row r="9" spans="1:21" ht="20.100000000000001" customHeight="1" x14ac:dyDescent="0.25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>
        <v>2420</v>
      </c>
      <c r="O9" s="45"/>
      <c r="P9" s="46"/>
      <c r="Q9" s="64"/>
      <c r="R9" s="69"/>
    </row>
    <row r="10" spans="1:21" ht="20.100000000000001" customHeight="1" thickBot="1" x14ac:dyDescent="0.3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153</v>
      </c>
      <c r="Q10" s="64"/>
      <c r="R10" s="69"/>
    </row>
    <row r="11" spans="1:21" ht="20.100000000000001" customHeight="1" thickBot="1" x14ac:dyDescent="0.3">
      <c r="A11" s="113" t="s">
        <v>31</v>
      </c>
      <c r="B11" s="114"/>
      <c r="C11" s="77">
        <f t="shared" ref="C11:H11" si="2">SUM(C6:C10)</f>
        <v>7400</v>
      </c>
      <c r="D11" s="78">
        <f t="shared" si="2"/>
        <v>7260</v>
      </c>
      <c r="E11" s="77">
        <f t="shared" si="2"/>
        <v>5900</v>
      </c>
      <c r="F11" s="78">
        <f t="shared" si="2"/>
        <v>5663</v>
      </c>
      <c r="G11" s="79">
        <f t="shared" si="2"/>
        <v>1500</v>
      </c>
      <c r="H11" s="80">
        <f t="shared" si="2"/>
        <v>1597</v>
      </c>
      <c r="I11" s="81"/>
      <c r="J11" s="82"/>
      <c r="K11" s="79">
        <f t="shared" ref="K11:P11" si="3">SUM(K6:K10)</f>
        <v>1300</v>
      </c>
      <c r="L11" s="80">
        <f t="shared" si="3"/>
        <v>1261</v>
      </c>
      <c r="M11" s="112">
        <f t="shared" si="3"/>
        <v>2550</v>
      </c>
      <c r="N11" s="83">
        <f t="shared" si="3"/>
        <v>2420</v>
      </c>
      <c r="O11" s="84">
        <f t="shared" si="3"/>
        <v>150</v>
      </c>
      <c r="P11" s="85">
        <f t="shared" si="3"/>
        <v>153</v>
      </c>
      <c r="Q11" s="52"/>
      <c r="R11" s="69"/>
    </row>
    <row r="12" spans="1:21" ht="20.100000000000001" customHeight="1" thickBot="1" x14ac:dyDescent="0.3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3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25">
      <c r="A15" s="193" t="s">
        <v>34</v>
      </c>
      <c r="B15" s="194"/>
      <c r="C15" s="99">
        <f>G11+K11</f>
        <v>2800</v>
      </c>
      <c r="D15" s="100">
        <f>H11+L11</f>
        <v>2858</v>
      </c>
      <c r="F15" s="123" t="s">
        <v>15</v>
      </c>
      <c r="G15" s="124"/>
      <c r="H15" s="182"/>
      <c r="I15" s="183"/>
      <c r="J15" s="184"/>
      <c r="L15" s="171"/>
      <c r="M15" s="171"/>
      <c r="N15" s="171"/>
      <c r="O15" s="171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3">
      <c r="A16" s="195" t="s">
        <v>33</v>
      </c>
      <c r="B16" s="196"/>
      <c r="C16" s="103">
        <f>M11+O11</f>
        <v>2700</v>
      </c>
      <c r="D16" s="104">
        <f>N11+P11</f>
        <v>2573</v>
      </c>
      <c r="F16" s="125" t="s">
        <v>16</v>
      </c>
      <c r="G16" s="126"/>
      <c r="H16" s="185"/>
      <c r="I16" s="186"/>
      <c r="J16" s="187"/>
      <c r="L16" s="172" t="s">
        <v>38</v>
      </c>
      <c r="M16" s="172"/>
      <c r="N16" s="172"/>
      <c r="O16" s="172"/>
      <c r="P16" s="110">
        <f>IF(R15=TRUE, 1, 0)</f>
        <v>1</v>
      </c>
    </row>
    <row r="17" spans="1:18" ht="18.75" customHeight="1" thickBot="1" x14ac:dyDescent="0.35">
      <c r="A17" s="197" t="s">
        <v>20</v>
      </c>
      <c r="B17" s="198"/>
      <c r="C17" s="101">
        <f>C15-C16</f>
        <v>100</v>
      </c>
      <c r="D17" s="102">
        <f>D15-D16</f>
        <v>285</v>
      </c>
      <c r="F17" s="165" t="s">
        <v>17</v>
      </c>
      <c r="G17" s="166"/>
      <c r="H17" s="188"/>
      <c r="I17" s="189"/>
      <c r="J17" s="190"/>
      <c r="L17" s="171"/>
      <c r="M17" s="171"/>
      <c r="N17" s="171"/>
      <c r="O17" s="171"/>
      <c r="P17" s="111"/>
      <c r="R17" s="1" t="b">
        <f>AND(H18&gt;=-0.02, H18&lt;=0.02)</f>
        <v>0</v>
      </c>
    </row>
    <row r="18" spans="1:18" ht="16.5" customHeight="1" thickBot="1" x14ac:dyDescent="0.3">
      <c r="F18" s="139" t="s">
        <v>18</v>
      </c>
      <c r="G18" s="140"/>
      <c r="H18" s="179" t="s">
        <v>50</v>
      </c>
      <c r="I18" s="180"/>
      <c r="J18" s="181"/>
      <c r="L18" s="168" t="s">
        <v>39</v>
      </c>
      <c r="M18" s="168"/>
      <c r="N18" s="168"/>
      <c r="O18" s="168"/>
      <c r="P18" s="105">
        <f>IF(R17=TRUE, 1, 0)</f>
        <v>0</v>
      </c>
    </row>
    <row r="19" spans="1:18" ht="13.8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8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3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2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3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3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25">
      <c r="A29" s="63" t="s">
        <v>27</v>
      </c>
      <c r="B29" s="147" t="s">
        <v>46</v>
      </c>
      <c r="C29" s="148"/>
      <c r="D29" s="143" t="s">
        <v>47</v>
      </c>
      <c r="E29" s="167"/>
      <c r="F29" s="167"/>
      <c r="G29" s="144"/>
      <c r="H29" s="143" t="s">
        <v>48</v>
      </c>
      <c r="I29" s="144"/>
      <c r="J29" s="145" t="s">
        <v>49</v>
      </c>
      <c r="K29" s="146"/>
      <c r="L29" s="141">
        <v>1300</v>
      </c>
      <c r="M29" s="142"/>
      <c r="N29" s="117">
        <v>2550</v>
      </c>
      <c r="O29" s="118"/>
      <c r="P29" s="61">
        <f t="shared" ref="P29" si="4">L29-N29</f>
        <v>-1250</v>
      </c>
    </row>
    <row r="30" spans="1: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L570" s="2"/>
      <c r="M570" s="2"/>
      <c r="N570" s="2"/>
      <c r="O570" s="2"/>
    </row>
    <row r="571" spans="1:15" x14ac:dyDescent="0.25">
      <c r="L571" s="2"/>
      <c r="M571" s="2"/>
      <c r="N571" s="2"/>
      <c r="O571" s="2"/>
    </row>
    <row r="572" spans="1:15" x14ac:dyDescent="0.25">
      <c r="L572" s="2"/>
      <c r="M572" s="2"/>
      <c r="N572" s="2"/>
      <c r="O572" s="2"/>
    </row>
    <row r="573" spans="1:15" x14ac:dyDescent="0.25"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wesley john</cp:lastModifiedBy>
  <cp:revision/>
  <cp:lastPrinted>2017-11-15T17:23:59Z</cp:lastPrinted>
  <dcterms:created xsi:type="dcterms:W3CDTF">2015-11-16T19:09:52Z</dcterms:created>
  <dcterms:modified xsi:type="dcterms:W3CDTF">2024-07-25T13:59:46Z</dcterms:modified>
</cp:coreProperties>
</file>