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 TECH\Desktop\Egline AFB\"/>
    </mc:Choice>
  </mc:AlternateContent>
  <xr:revisionPtr revIDLastSave="0" documentId="13_ncr:1_{F6274D5F-5819-4D60-9453-F8559E98447B}" xr6:coauthVersionLast="47" xr6:coauthVersionMax="47" xr10:uidLastSave="{00000000-0000-0000-0000-000000000000}"/>
  <bookViews>
    <workbookView xWindow="-108" yWindow="-108" windowWidth="23256" windowHeight="12576" activeTab="4" xr2:uid="{7A430AC7-868B-4B09-8906-42C0A231030C}"/>
  </bookViews>
  <sheets>
    <sheet name="RTU-1" sheetId="1" r:id="rId1"/>
    <sheet name="RTU-2" sheetId="6" r:id="rId2"/>
    <sheet name="EF-1" sheetId="2" r:id="rId3"/>
    <sheet name="EF-2" sheetId="3" r:id="rId4"/>
    <sheet name="EF-A" sheetId="4" r:id="rId5"/>
    <sheet name="EF-B" sheetId="5" r:id="rId6"/>
  </sheets>
  <definedNames>
    <definedName name="BSIWhichPageSetup" hidden="1">1</definedName>
    <definedName name="BSIWhichPageSetup_0" hidden="1">"0þ"</definedName>
    <definedName name="_xlnm.Print_Area" localSheetId="2">'EF-1'!$A$1:$H$43</definedName>
    <definedName name="_xlnm.Print_Area" localSheetId="3">'EF-2'!$A$1:$H$43</definedName>
    <definedName name="_xlnm.Print_Area" localSheetId="4">'EF-A'!$A$1:$H$41</definedName>
    <definedName name="_xlnm.Print_Area" localSheetId="5">'EF-B'!$A$1:$H$41</definedName>
    <definedName name="_xlnm.Print_Area" localSheetId="0">'RTU-1'!$A$1:$G$40</definedName>
    <definedName name="_xlnm.Print_Area" localSheetId="1">'RTU-2'!$A$1:$G$40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30" i="4"/>
  <c r="H30" i="4" s="1"/>
  <c r="H29" i="4"/>
  <c r="H27" i="4"/>
  <c r="G26" i="6"/>
  <c r="G23" i="6"/>
  <c r="G26" i="1"/>
  <c r="G23" i="1"/>
  <c r="H13" i="2"/>
  <c r="H13" i="3"/>
  <c r="F30" i="4"/>
  <c r="F30" i="5"/>
  <c r="E30" i="5"/>
  <c r="H29" i="5"/>
  <c r="H28" i="5"/>
  <c r="H27" i="5"/>
  <c r="H28" i="4"/>
  <c r="H33" i="3"/>
  <c r="H32" i="3"/>
  <c r="H31" i="3"/>
  <c r="H30" i="3"/>
  <c r="H29" i="3"/>
  <c r="H28" i="3"/>
  <c r="H27" i="3"/>
  <c r="H26" i="3"/>
  <c r="H25" i="3"/>
  <c r="H33" i="2"/>
  <c r="H32" i="2"/>
  <c r="H31" i="2"/>
  <c r="H30" i="2"/>
  <c r="H29" i="2"/>
  <c r="H28" i="2"/>
  <c r="H27" i="2"/>
  <c r="H26" i="2"/>
  <c r="H25" i="2"/>
  <c r="H30" i="5" l="1"/>
</calcChain>
</file>

<file path=xl/sharedStrings.xml><?xml version="1.0" encoding="utf-8"?>
<sst xmlns="http://schemas.openxmlformats.org/spreadsheetml/2006/main" count="423" uniqueCount="176">
  <si>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</si>
  <si>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</si>
  <si>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</si>
  <si>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</si>
  <si>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</si>
  <si>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</si>
  <si>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</si>
  <si>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</si>
  <si>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</si>
  <si>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</si>
  <si>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</si>
  <si>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</si>
  <si>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</si>
  <si>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</si>
  <si>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</si>
  <si>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</si>
  <si>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</si>
  <si>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</si>
  <si>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</si>
  <si>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</si>
  <si>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</si>
  <si>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</si>
  <si>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</si>
  <si>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</si>
  <si>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</si>
  <si>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</si>
  <si>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</si>
  <si>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</si>
  <si>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</si>
  <si>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</si>
  <si>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</si>
  <si>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</si>
  <si>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</si>
  <si>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>Rated Voltage</t>
  </si>
  <si>
    <t>Pre Filter PD</t>
  </si>
  <si>
    <t>Rated Amperage</t>
  </si>
  <si>
    <t>Total ESP</t>
  </si>
  <si>
    <t>Service Factor</t>
  </si>
  <si>
    <t>MFG</t>
  </si>
  <si>
    <t>CFM</t>
  </si>
  <si>
    <t>Fan RPM</t>
  </si>
  <si>
    <t>Type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</si>
  <si>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</si>
  <si>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</si>
  <si>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</si>
  <si>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</si>
  <si>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</si>
  <si>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</si>
  <si>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</si>
  <si>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</si>
  <si>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</si>
  <si>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</si>
  <si>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</si>
  <si>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</si>
  <si>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</si>
  <si>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</si>
  <si>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</si>
  <si>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</si>
  <si>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</si>
  <si>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</si>
  <si>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</si>
  <si>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 RTU-2</t>
  </si>
  <si>
    <t>Asset:  RTU-1</t>
  </si>
  <si>
    <t>Asset: EF-1</t>
  </si>
  <si>
    <t>Asset: EF-2</t>
  </si>
  <si>
    <t>Asset: EF-A</t>
  </si>
  <si>
    <t>Asset: EF-B</t>
  </si>
  <si>
    <r>
      <t xml:space="preserve">Project: </t>
    </r>
    <r>
      <rPr>
        <sz val="16"/>
        <color theme="1"/>
        <rFont val="Arial"/>
        <family val="2"/>
      </rPr>
      <t>EGLIN AFB (DESTIN, FL)</t>
    </r>
  </si>
  <si>
    <r>
      <t>Project:</t>
    </r>
    <r>
      <rPr>
        <sz val="16"/>
        <color theme="1"/>
        <rFont val="Arial"/>
        <family val="2"/>
      </rPr>
      <t xml:space="preserve"> EGLIN AFB (DESTIN, FL)</t>
    </r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</si>
  <si>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</si>
  <si>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</si>
  <si>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</si>
  <si>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</si>
  <si>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</si>
  <si>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</si>
  <si>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</si>
  <si>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</si>
  <si>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Brake Horse Power</t>
  </si>
  <si>
    <r>
      <t xml:space="preserve">Address: </t>
    </r>
    <r>
      <rPr>
        <sz val="14"/>
        <color theme="1"/>
        <rFont val="Arial"/>
        <family val="2"/>
      </rPr>
      <t>Eglin AFB, FL 32542</t>
    </r>
  </si>
  <si>
    <t>INDOOR TEMPS</t>
  </si>
  <si>
    <t>CURRENT TEMP.</t>
  </si>
  <si>
    <t xml:space="preserve">HUMIDITY  </t>
  </si>
  <si>
    <t xml:space="preserve">WETBULB  </t>
  </si>
  <si>
    <t>OUTDOOR TEMPS</t>
  </si>
  <si>
    <t xml:space="preserve">CURRENT TEMP.  </t>
  </si>
  <si>
    <t xml:space="preserve">WETBULB </t>
  </si>
  <si>
    <t xml:space="preserve">DEWPOINT </t>
  </si>
  <si>
    <t>DX Coil DB EAT</t>
  </si>
  <si>
    <t>DX Coil DB LAT</t>
  </si>
  <si>
    <t>DX Coil WB EAT</t>
  </si>
  <si>
    <t>DX Coil WB LAT</t>
  </si>
  <si>
    <t>DX Coil Capacity</t>
  </si>
  <si>
    <t>H1</t>
  </si>
  <si>
    <t>H2</t>
  </si>
  <si>
    <t>H3</t>
  </si>
  <si>
    <t>Duct1</t>
  </si>
  <si>
    <t>Duct2</t>
  </si>
  <si>
    <t>Duct3</t>
  </si>
  <si>
    <t>Duct</t>
  </si>
  <si>
    <t>H4</t>
  </si>
  <si>
    <t>H5</t>
  </si>
  <si>
    <t>H6</t>
  </si>
  <si>
    <t>Area: BUILDING 535</t>
  </si>
  <si>
    <t>Area: BUILDING 525</t>
  </si>
  <si>
    <t>Captive Aire</t>
  </si>
  <si>
    <t>CASRTU1-E.152-13-5T</t>
  </si>
  <si>
    <t>RTU</t>
  </si>
  <si>
    <t>16X20X2</t>
  </si>
  <si>
    <t>16X16X2</t>
  </si>
  <si>
    <t>TECO WESTINGHOUSE</t>
  </si>
  <si>
    <t>145T</t>
  </si>
  <si>
    <t>230/460</t>
  </si>
  <si>
    <t>5.48/2.74</t>
  </si>
  <si>
    <t>CASRTU1-E.302-16-7.5T</t>
  </si>
  <si>
    <t xml:space="preserve"> RTU - HORIZONTAL</t>
  </si>
  <si>
    <t>ZIEHL-ABEGG</t>
  </si>
  <si>
    <t>N/L</t>
  </si>
  <si>
    <t>PENNBARRY</t>
  </si>
  <si>
    <t>D10</t>
  </si>
  <si>
    <t>H23TZ87101</t>
  </si>
  <si>
    <t>CENTRIFUGAL - UPBLAST</t>
  </si>
  <si>
    <t>WEG</t>
  </si>
  <si>
    <t>W56</t>
  </si>
  <si>
    <t>115/208-230</t>
  </si>
  <si>
    <t>4.60/2.54-2.30</t>
  </si>
  <si>
    <t>MVL40B</t>
  </si>
  <si>
    <t>5/8"</t>
  </si>
  <si>
    <t>AL74</t>
  </si>
  <si>
    <t>3/4"</t>
  </si>
  <si>
    <t>8 1/8"</t>
  </si>
  <si>
    <t>4L330</t>
  </si>
  <si>
    <t>8 3/8"</t>
  </si>
  <si>
    <t>H23TZ87100</t>
  </si>
  <si>
    <t>0.27"</t>
  </si>
  <si>
    <t>75.9F</t>
  </si>
  <si>
    <t>67.8F</t>
  </si>
  <si>
    <t>97.3F</t>
  </si>
  <si>
    <t>53.4% RH</t>
  </si>
  <si>
    <t>82.2F</t>
  </si>
  <si>
    <t>77.8F</t>
  </si>
  <si>
    <t>63.2% RH</t>
  </si>
  <si>
    <t>N/A</t>
  </si>
  <si>
    <t>5.0 V / 19%</t>
  </si>
  <si>
    <t>2.4/2.4/2.5</t>
  </si>
  <si>
    <t>211/210/212</t>
  </si>
  <si>
    <t>75.3F</t>
  </si>
  <si>
    <t>54.4% RH</t>
  </si>
  <si>
    <t>64.0F</t>
  </si>
  <si>
    <t>208/209/210</t>
  </si>
  <si>
    <t>5.0/5.0/4.9</t>
  </si>
  <si>
    <t>MAXIMIZED</t>
  </si>
  <si>
    <t>AIR KING</t>
  </si>
  <si>
    <t>AK280LS</t>
  </si>
  <si>
    <t>3213221a</t>
  </si>
  <si>
    <t>CEILING</t>
  </si>
  <si>
    <t>Discharge ESP</t>
  </si>
  <si>
    <t>0.31"</t>
  </si>
  <si>
    <t>0.36"</t>
  </si>
  <si>
    <t>0.376"</t>
  </si>
  <si>
    <t>76.6F</t>
  </si>
  <si>
    <t>64.9F</t>
  </si>
  <si>
    <t>59.6F</t>
  </si>
  <si>
    <t>57.3F</t>
  </si>
  <si>
    <t>7.5T</t>
  </si>
  <si>
    <t>MA</t>
  </si>
  <si>
    <t>0.610</t>
  </si>
  <si>
    <t>0.196</t>
  </si>
  <si>
    <t>4.0V / 13%</t>
  </si>
  <si>
    <t>64.4F</t>
  </si>
  <si>
    <t>5T</t>
  </si>
  <si>
    <t>61.3F</t>
  </si>
  <si>
    <t>57.2F</t>
  </si>
  <si>
    <t>0.148</t>
  </si>
  <si>
    <t>0.478</t>
  </si>
  <si>
    <t>0.32"</t>
  </si>
  <si>
    <t>no dampers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</si>
</sst>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6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0" borderId="32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20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39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14" fillId="0" borderId="12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1" fontId="14" fillId="0" borderId="40" xfId="2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42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19" xfId="2" applyNumberFormat="1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 applyAlignment="1">
      <alignment horizontal="left" vertical="top"/>
    </xf>
    <xf numFmtId="0" fontId="13" fillId="0" borderId="17" xfId="2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10" fontId="25" fillId="0" borderId="12" xfId="0" applyNumberFormat="1" applyFont="1" applyBorder="1" applyAlignment="1">
      <alignment horizontal="center"/>
    </xf>
    <xf numFmtId="164" fontId="25" fillId="0" borderId="12" xfId="0" applyNumberFormat="1" applyFont="1" applyBorder="1" applyAlignment="1">
      <alignment horizontal="center"/>
    </xf>
    <xf numFmtId="0" fontId="14" fillId="0" borderId="44" xfId="2" applyFont="1" applyBorder="1" applyAlignment="1">
      <alignment horizontal="center" vertical="center" wrapText="1"/>
    </xf>
    <xf numFmtId="0" fontId="12" fillId="0" borderId="44" xfId="2" applyFont="1" applyBorder="1" applyAlignment="1">
      <alignment vertical="center"/>
    </xf>
    <xf numFmtId="0" fontId="12" fillId="0" borderId="44" xfId="2" applyFont="1" applyBorder="1"/>
    <xf numFmtId="0" fontId="13" fillId="0" borderId="20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 wrapText="1"/>
    </xf>
    <xf numFmtId="0" fontId="12" fillId="0" borderId="40" xfId="0" applyFont="1" applyBorder="1" applyAlignment="1">
      <alignment vertical="center"/>
    </xf>
    <xf numFmtId="0" fontId="12" fillId="0" borderId="40" xfId="0" applyFont="1" applyBorder="1"/>
    <xf numFmtId="0" fontId="12" fillId="0" borderId="46" xfId="0" applyFont="1" applyBorder="1"/>
    <xf numFmtId="0" fontId="12" fillId="0" borderId="44" xfId="0" applyFont="1" applyBorder="1"/>
    <xf numFmtId="0" fontId="12" fillId="0" borderId="46" xfId="2" applyFont="1" applyBorder="1"/>
    <xf numFmtId="49" fontId="14" fillId="0" borderId="20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2" fontId="13" fillId="0" borderId="41" xfId="1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left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4" fillId="0" borderId="15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righ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9" fontId="14" fillId="0" borderId="13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41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/>
    </xf>
    <xf numFmtId="0" fontId="12" fillId="0" borderId="47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CC3CFF7E-2BE5-41A1-B4FE-F9BED90F6933}"/>
    <cellStyle name="Normal 3" xfId="3" xr:uid="{B9A3DBC2-8138-4FDC-AA53-A44CDE960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C08C7-C6F6-475C-A1DA-00E4BFCB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FC010-250C-4DB0-8A5C-27225F40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B6DE1-62DA-4A40-92A7-4D3A3D77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DB8761-59D1-4C2B-AC69-6135E174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08BDA-7D61-439F-821D-75381094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50046-528C-4424-B3AD-E2037255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2957-7253-4CFF-9725-256D9FF29CE0}">
  <sheetPr>
    <pageSetUpPr fitToPage="1"/>
  </sheetPr>
  <dimension ref="A1:M95"/>
  <sheetViews>
    <sheetView topLeftCell="A11" zoomScale="80" zoomScaleNormal="80" workbookViewId="0">
      <selection activeCell="G12" sqref="G12"/>
    </sheetView>
  </sheetViews>
  <sheetFormatPr defaultColWidth="9.109375" defaultRowHeight="14.4" x14ac:dyDescent="0.3"/>
  <cols>
    <col min="1" max="1" width="30.88671875" style="4" bestFit="1" customWidth="1"/>
    <col min="2" max="3" width="14.33203125" style="4" customWidth="1"/>
    <col min="4" max="4" width="9.109375" style="4"/>
    <col min="5" max="5" width="29.5546875" style="4" bestFit="1" customWidth="1"/>
    <col min="6" max="6" width="13.6640625" style="4" customWidth="1"/>
    <col min="7" max="7" width="14" style="4" customWidth="1"/>
    <col min="8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"/>
      <c r="I1" s="2"/>
      <c r="J1" s="3"/>
      <c r="K1" s="3"/>
      <c r="L1" s="3"/>
      <c r="M1" s="3"/>
    </row>
    <row r="2" spans="1:13" ht="21" x14ac:dyDescent="0.3">
      <c r="A2" s="121" t="s">
        <v>67</v>
      </c>
      <c r="B2" s="121"/>
      <c r="C2" s="121"/>
      <c r="D2" s="121"/>
      <c r="E2" s="121"/>
      <c r="F2" s="121"/>
      <c r="G2" s="121"/>
      <c r="H2" s="5"/>
      <c r="I2" s="6"/>
      <c r="J2" s="7"/>
      <c r="K2" s="7"/>
      <c r="L2" s="7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6"/>
      <c r="I3" s="5"/>
      <c r="J3" s="8"/>
      <c r="K3" s="8"/>
      <c r="L3" s="8"/>
      <c r="M3" s="8"/>
    </row>
    <row r="4" spans="1:13" ht="15" customHeight="1" x14ac:dyDescent="0.3">
      <c r="A4" s="123"/>
      <c r="B4" s="123"/>
      <c r="C4" s="123"/>
      <c r="D4" s="123"/>
      <c r="E4" s="123"/>
      <c r="F4" s="123"/>
      <c r="G4" s="123"/>
      <c r="H4" s="9"/>
      <c r="I4" s="9"/>
    </row>
    <row r="5" spans="1:13" ht="15" customHeight="1" x14ac:dyDescent="0.3">
      <c r="A5" s="10" t="s">
        <v>62</v>
      </c>
      <c r="B5" s="10"/>
      <c r="C5" s="124" t="s">
        <v>103</v>
      </c>
      <c r="D5" s="124"/>
      <c r="E5" s="124"/>
      <c r="F5" s="10"/>
      <c r="G5" s="10"/>
    </row>
    <row r="6" spans="1:13" ht="6.75" customHeight="1" thickBot="1" x14ac:dyDescent="0.35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5">
      <c r="A7" s="111" t="s">
        <v>1</v>
      </c>
      <c r="B7" s="112"/>
      <c r="C7" s="113"/>
      <c r="D7" s="11"/>
      <c r="E7" s="111" t="s">
        <v>2</v>
      </c>
      <c r="F7" s="112"/>
      <c r="G7" s="113"/>
    </row>
    <row r="8" spans="1:13" ht="20.100000000000001" customHeight="1" thickBot="1" x14ac:dyDescent="0.35">
      <c r="A8" s="12" t="s">
        <v>3</v>
      </c>
      <c r="B8" s="118" t="s">
        <v>104</v>
      </c>
      <c r="C8" s="119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3">
      <c r="A9" s="16" t="s">
        <v>7</v>
      </c>
      <c r="B9" s="116" t="s">
        <v>113</v>
      </c>
      <c r="C9" s="117"/>
      <c r="D9" s="11"/>
      <c r="E9" s="16" t="s">
        <v>8</v>
      </c>
      <c r="F9" s="17">
        <v>2600</v>
      </c>
      <c r="G9" s="18">
        <v>2530</v>
      </c>
    </row>
    <row r="10" spans="1:13" ht="20.100000000000001" customHeight="1" x14ac:dyDescent="0.3">
      <c r="A10" s="16" t="s">
        <v>9</v>
      </c>
      <c r="B10" s="116">
        <v>5999708</v>
      </c>
      <c r="C10" s="117"/>
      <c r="D10" s="11"/>
      <c r="E10" s="16" t="s">
        <v>10</v>
      </c>
      <c r="F10" s="17">
        <v>1051</v>
      </c>
      <c r="G10" s="155">
        <v>0.9</v>
      </c>
    </row>
    <row r="11" spans="1:13" ht="20.100000000000001" customHeight="1" x14ac:dyDescent="0.3">
      <c r="A11" s="16" t="s">
        <v>11</v>
      </c>
      <c r="B11" s="116" t="s">
        <v>114</v>
      </c>
      <c r="C11" s="117"/>
      <c r="D11" s="11"/>
      <c r="E11" s="16" t="s">
        <v>12</v>
      </c>
      <c r="F11" s="17">
        <v>2150</v>
      </c>
      <c r="G11" s="19">
        <v>2059</v>
      </c>
    </row>
    <row r="12" spans="1:13" ht="20.100000000000001" customHeight="1" x14ac:dyDescent="0.3">
      <c r="A12" s="16" t="s">
        <v>13</v>
      </c>
      <c r="B12" s="116">
        <v>2</v>
      </c>
      <c r="C12" s="117"/>
      <c r="D12" s="11"/>
      <c r="E12" s="16" t="s">
        <v>14</v>
      </c>
      <c r="F12" s="17">
        <v>450</v>
      </c>
      <c r="G12" s="19">
        <v>471</v>
      </c>
    </row>
    <row r="13" spans="1:13" ht="20.100000000000001" customHeight="1" x14ac:dyDescent="0.3">
      <c r="A13" s="16" t="s">
        <v>15</v>
      </c>
      <c r="B13" s="116" t="s">
        <v>107</v>
      </c>
      <c r="C13" s="117"/>
      <c r="D13" s="11"/>
      <c r="E13" s="16" t="s">
        <v>16</v>
      </c>
      <c r="F13" s="17">
        <v>208</v>
      </c>
      <c r="G13" s="19" t="s">
        <v>144</v>
      </c>
    </row>
    <row r="14" spans="1:13" ht="20.100000000000001" customHeight="1" x14ac:dyDescent="0.3">
      <c r="A14" s="16" t="s">
        <v>17</v>
      </c>
      <c r="B14" s="116">
        <v>4</v>
      </c>
      <c r="C14" s="117"/>
      <c r="D14" s="11"/>
      <c r="E14" s="16" t="s">
        <v>18</v>
      </c>
      <c r="F14" s="17"/>
      <c r="G14" s="19" t="s">
        <v>143</v>
      </c>
    </row>
    <row r="15" spans="1:13" ht="20.100000000000001" customHeight="1" x14ac:dyDescent="0.3">
      <c r="A15" s="16" t="s">
        <v>19</v>
      </c>
      <c r="B15" s="116" t="s">
        <v>108</v>
      </c>
      <c r="C15" s="117"/>
      <c r="D15" s="11"/>
      <c r="E15" s="20" t="s">
        <v>20</v>
      </c>
      <c r="F15" s="17"/>
      <c r="G15" s="19" t="s">
        <v>142</v>
      </c>
    </row>
    <row r="16" spans="1:13" ht="20.100000000000001" customHeight="1" thickBot="1" x14ac:dyDescent="0.35">
      <c r="A16" s="21" t="s">
        <v>4</v>
      </c>
      <c r="B16" s="114"/>
      <c r="C16" s="115"/>
      <c r="D16" s="11"/>
      <c r="E16" s="22" t="s">
        <v>21</v>
      </c>
      <c r="F16" s="23"/>
      <c r="G16" s="24" t="s">
        <v>141</v>
      </c>
    </row>
    <row r="17" spans="1:9" ht="20.100000000000001" customHeight="1" x14ac:dyDescent="0.3">
      <c r="A17" s="11"/>
      <c r="B17" s="11"/>
      <c r="C17" s="11"/>
      <c r="D17" s="11"/>
      <c r="E17" s="25"/>
      <c r="F17" s="26"/>
      <c r="G17" s="27"/>
    </row>
    <row r="18" spans="1:9" ht="20.100000000000001" customHeight="1" thickBot="1" x14ac:dyDescent="0.35">
      <c r="D18" s="11"/>
      <c r="E18" s="11"/>
      <c r="F18" s="11"/>
      <c r="G18" s="11"/>
    </row>
    <row r="19" spans="1:9" ht="20.100000000000001" customHeight="1" thickBot="1" x14ac:dyDescent="0.35">
      <c r="A19" s="111" t="s">
        <v>22</v>
      </c>
      <c r="B19" s="112"/>
      <c r="C19" s="113"/>
      <c r="D19" s="11"/>
      <c r="E19" s="111" t="s">
        <v>23</v>
      </c>
      <c r="F19" s="112"/>
      <c r="G19" s="113"/>
    </row>
    <row r="20" spans="1:9" ht="20.100000000000001" customHeight="1" thickBot="1" x14ac:dyDescent="0.35">
      <c r="A20" s="16" t="s">
        <v>24</v>
      </c>
      <c r="B20" s="118" t="s">
        <v>115</v>
      </c>
      <c r="C20" s="119"/>
      <c r="D20" s="11"/>
      <c r="E20" s="13" t="s">
        <v>4</v>
      </c>
      <c r="F20" s="14" t="s">
        <v>5</v>
      </c>
      <c r="G20" s="15" t="s">
        <v>6</v>
      </c>
    </row>
    <row r="21" spans="1:9" ht="20.100000000000001" customHeight="1" x14ac:dyDescent="0.3">
      <c r="A21" s="16" t="s">
        <v>25</v>
      </c>
      <c r="B21" s="116" t="s">
        <v>116</v>
      </c>
      <c r="C21" s="117"/>
      <c r="D21" s="11"/>
      <c r="E21" s="20" t="s">
        <v>26</v>
      </c>
      <c r="F21" s="17"/>
      <c r="G21" s="18">
        <v>-1.25</v>
      </c>
    </row>
    <row r="22" spans="1:9" ht="20.100000000000001" customHeight="1" x14ac:dyDescent="0.3">
      <c r="A22" s="16" t="s">
        <v>27</v>
      </c>
      <c r="B22" s="116">
        <v>2.5</v>
      </c>
      <c r="C22" s="117"/>
      <c r="D22" s="11"/>
      <c r="E22" s="20" t="s">
        <v>28</v>
      </c>
      <c r="F22" s="17"/>
      <c r="G22" s="19">
        <v>1.01</v>
      </c>
    </row>
    <row r="23" spans="1:9" ht="20.100000000000001" customHeight="1" x14ac:dyDescent="0.3">
      <c r="A23" s="16" t="s">
        <v>29</v>
      </c>
      <c r="B23" s="116" t="s">
        <v>116</v>
      </c>
      <c r="C23" s="117"/>
      <c r="D23" s="11"/>
      <c r="E23" s="28" t="s">
        <v>30</v>
      </c>
      <c r="F23" s="17"/>
      <c r="G23" s="19">
        <f>G22-G21</f>
        <v>2.2599999999999998</v>
      </c>
    </row>
    <row r="24" spans="1:9" ht="20.100000000000001" customHeight="1" x14ac:dyDescent="0.3">
      <c r="A24" s="16" t="s">
        <v>31</v>
      </c>
      <c r="B24" s="116">
        <v>3</v>
      </c>
      <c r="C24" s="117"/>
      <c r="D24" s="11"/>
      <c r="E24" s="29" t="s">
        <v>32</v>
      </c>
      <c r="F24" s="30"/>
      <c r="G24" s="156" t="s">
        <v>165</v>
      </c>
    </row>
    <row r="25" spans="1:9" ht="20.100000000000001" customHeight="1" x14ac:dyDescent="0.3">
      <c r="A25" s="16" t="s">
        <v>33</v>
      </c>
      <c r="B25" s="116">
        <v>208</v>
      </c>
      <c r="C25" s="117"/>
      <c r="D25" s="11"/>
      <c r="E25" s="29" t="s">
        <v>34</v>
      </c>
      <c r="F25" s="30"/>
      <c r="G25" s="156" t="s">
        <v>166</v>
      </c>
    </row>
    <row r="26" spans="1:9" ht="20.100000000000001" customHeight="1" thickBot="1" x14ac:dyDescent="0.35">
      <c r="A26" s="16" t="s">
        <v>35</v>
      </c>
      <c r="B26" s="116">
        <v>5.7</v>
      </c>
      <c r="C26" s="117"/>
      <c r="D26" s="11"/>
      <c r="E26" s="22" t="s">
        <v>36</v>
      </c>
      <c r="F26" s="23">
        <v>0.75</v>
      </c>
      <c r="G26" s="24">
        <f>G22-I26</f>
        <v>1.45</v>
      </c>
      <c r="H26" s="4" t="s">
        <v>164</v>
      </c>
      <c r="I26" s="4">
        <v>-0.44</v>
      </c>
    </row>
    <row r="27" spans="1:9" ht="20.100000000000001" customHeight="1" thickBot="1" x14ac:dyDescent="0.35">
      <c r="A27" s="31" t="s">
        <v>37</v>
      </c>
      <c r="B27" s="114" t="s">
        <v>116</v>
      </c>
      <c r="C27" s="115"/>
      <c r="D27" s="32"/>
      <c r="E27" s="94" t="s">
        <v>87</v>
      </c>
      <c r="F27" s="95"/>
      <c r="G27" s="157" t="s">
        <v>159</v>
      </c>
    </row>
    <row r="28" spans="1:9" ht="20.100000000000001" customHeight="1" x14ac:dyDescent="0.3">
      <c r="A28" s="25" t="s">
        <v>4</v>
      </c>
      <c r="E28" s="74" t="s">
        <v>88</v>
      </c>
      <c r="F28" s="96"/>
      <c r="G28" s="158" t="s">
        <v>161</v>
      </c>
    </row>
    <row r="29" spans="1:9" ht="15.6" x14ac:dyDescent="0.3">
      <c r="A29" s="85" t="s">
        <v>79</v>
      </c>
      <c r="B29" s="86"/>
      <c r="D29" s="11"/>
      <c r="E29" s="74" t="s">
        <v>89</v>
      </c>
      <c r="F29" s="97"/>
      <c r="G29" s="159" t="s">
        <v>160</v>
      </c>
    </row>
    <row r="30" spans="1:9" ht="15.6" x14ac:dyDescent="0.3">
      <c r="A30" s="87" t="s">
        <v>80</v>
      </c>
      <c r="B30" s="88" t="s">
        <v>145</v>
      </c>
      <c r="D30" s="33"/>
      <c r="E30" s="94" t="s">
        <v>90</v>
      </c>
      <c r="F30" s="99"/>
      <c r="G30" s="160" t="s">
        <v>162</v>
      </c>
    </row>
    <row r="31" spans="1:9" ht="16.2" thickBot="1" x14ac:dyDescent="0.35">
      <c r="A31" s="87" t="s">
        <v>81</v>
      </c>
      <c r="B31" s="88" t="s">
        <v>146</v>
      </c>
      <c r="C31" s="33"/>
      <c r="D31" s="33"/>
      <c r="E31" s="77" t="s">
        <v>91</v>
      </c>
      <c r="F31" s="98"/>
      <c r="G31" s="161" t="s">
        <v>163</v>
      </c>
    </row>
    <row r="32" spans="1:9" x14ac:dyDescent="0.3">
      <c r="A32" s="87" t="s">
        <v>82</v>
      </c>
      <c r="B32" s="88" t="s">
        <v>147</v>
      </c>
    </row>
    <row r="33" spans="1:2" x14ac:dyDescent="0.3">
      <c r="A33" s="87"/>
      <c r="B33" s="88"/>
    </row>
    <row r="34" spans="1:2" x14ac:dyDescent="0.3">
      <c r="A34" s="87" t="s">
        <v>83</v>
      </c>
      <c r="B34" s="88"/>
    </row>
    <row r="35" spans="1:2" x14ac:dyDescent="0.3">
      <c r="A35" s="87" t="s">
        <v>84</v>
      </c>
      <c r="B35" s="88" t="s">
        <v>136</v>
      </c>
    </row>
    <row r="36" spans="1:2" x14ac:dyDescent="0.3">
      <c r="A36" s="87" t="s">
        <v>81</v>
      </c>
      <c r="B36" s="89" t="s">
        <v>137</v>
      </c>
    </row>
    <row r="37" spans="1:2" x14ac:dyDescent="0.3">
      <c r="A37" s="87" t="s">
        <v>85</v>
      </c>
      <c r="B37" s="88" t="s">
        <v>138</v>
      </c>
    </row>
    <row r="38" spans="1:2" x14ac:dyDescent="0.3">
      <c r="A38" s="87" t="s">
        <v>86</v>
      </c>
      <c r="B38" s="90" t="s">
        <v>139</v>
      </c>
    </row>
    <row r="39" spans="1:2" x14ac:dyDescent="0.3">
      <c r="A39" s="37"/>
    </row>
    <row r="40" spans="1:2" x14ac:dyDescent="0.3">
      <c r="A40" s="36"/>
    </row>
    <row r="41" spans="1:2" x14ac:dyDescent="0.3">
      <c r="A41" s="37"/>
    </row>
    <row r="42" spans="1:2" x14ac:dyDescent="0.3">
      <c r="A42" s="36"/>
    </row>
    <row r="43" spans="1:2" x14ac:dyDescent="0.3">
      <c r="A43" s="37"/>
    </row>
    <row r="44" spans="1:2" x14ac:dyDescent="0.3">
      <c r="A44" s="36"/>
    </row>
    <row r="45" spans="1:2" x14ac:dyDescent="0.3">
      <c r="A45" s="37"/>
    </row>
    <row r="46" spans="1:2" x14ac:dyDescent="0.3">
      <c r="A46" s="36"/>
    </row>
    <row r="47" spans="1:2" x14ac:dyDescent="0.3">
      <c r="A47" s="37"/>
    </row>
    <row r="48" spans="1:2" x14ac:dyDescent="0.3">
      <c r="A48" s="36"/>
    </row>
    <row r="49" spans="1:1" x14ac:dyDescent="0.3">
      <c r="A49" s="37"/>
    </row>
    <row r="50" spans="1:1" x14ac:dyDescent="0.3">
      <c r="A50" s="36"/>
    </row>
    <row r="51" spans="1:1" x14ac:dyDescent="0.3">
      <c r="A51" s="37"/>
    </row>
    <row r="52" spans="1:1" x14ac:dyDescent="0.3">
      <c r="A52" s="36"/>
    </row>
    <row r="53" spans="1:1" x14ac:dyDescent="0.3">
      <c r="A53" s="37"/>
    </row>
    <row r="54" spans="1:1" x14ac:dyDescent="0.3">
      <c r="A54" s="36"/>
    </row>
    <row r="55" spans="1:1" x14ac:dyDescent="0.3">
      <c r="A55" s="37"/>
    </row>
    <row r="56" spans="1:1" x14ac:dyDescent="0.3">
      <c r="A56" s="38"/>
    </row>
    <row r="57" spans="1:1" x14ac:dyDescent="0.3">
      <c r="A57" s="38"/>
    </row>
    <row r="58" spans="1:1" x14ac:dyDescent="0.3">
      <c r="A58" s="36"/>
    </row>
    <row r="59" spans="1:1" x14ac:dyDescent="0.3">
      <c r="A59" s="36"/>
    </row>
    <row r="60" spans="1:1" x14ac:dyDescent="0.3">
      <c r="A60" s="36"/>
    </row>
    <row r="61" spans="1:1" x14ac:dyDescent="0.3">
      <c r="A61" s="36"/>
    </row>
    <row r="62" spans="1:1" x14ac:dyDescent="0.3">
      <c r="A62" s="37"/>
    </row>
    <row r="63" spans="1:1" x14ac:dyDescent="0.3">
      <c r="A63" s="37"/>
    </row>
    <row r="64" spans="1:1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7"/>
    </row>
    <row r="68" spans="1:1" x14ac:dyDescent="0.3">
      <c r="A68" s="36"/>
    </row>
    <row r="69" spans="1:1" x14ac:dyDescent="0.3">
      <c r="A69" s="37"/>
    </row>
    <row r="70" spans="1:1" x14ac:dyDescent="0.3">
      <c r="A70" s="36"/>
    </row>
    <row r="71" spans="1:1" x14ac:dyDescent="0.3">
      <c r="A71" s="37"/>
    </row>
    <row r="72" spans="1:1" x14ac:dyDescent="0.3">
      <c r="A72" s="36"/>
    </row>
    <row r="73" spans="1:1" x14ac:dyDescent="0.3">
      <c r="A73" s="37"/>
    </row>
    <row r="74" spans="1:1" x14ac:dyDescent="0.3">
      <c r="A74" s="36"/>
    </row>
    <row r="75" spans="1:1" x14ac:dyDescent="0.3">
      <c r="A75" s="37"/>
    </row>
    <row r="76" spans="1:1" x14ac:dyDescent="0.3">
      <c r="A76" s="36"/>
    </row>
    <row r="77" spans="1:1" x14ac:dyDescent="0.3">
      <c r="A77" s="37"/>
    </row>
    <row r="78" spans="1:1" x14ac:dyDescent="0.3">
      <c r="A78" s="36"/>
    </row>
    <row r="79" spans="1:1" x14ac:dyDescent="0.3">
      <c r="A79" s="37"/>
    </row>
    <row r="80" spans="1:1" x14ac:dyDescent="0.3">
      <c r="A80" s="36"/>
    </row>
    <row r="81" spans="1:1" x14ac:dyDescent="0.3">
      <c r="A81" s="37"/>
    </row>
    <row r="82" spans="1:1" x14ac:dyDescent="0.3">
      <c r="A82" s="36"/>
    </row>
    <row r="83" spans="1:1" x14ac:dyDescent="0.3">
      <c r="A83" s="37"/>
    </row>
    <row r="84" spans="1:1" x14ac:dyDescent="0.3">
      <c r="A84" s="36"/>
    </row>
    <row r="85" spans="1:1" x14ac:dyDescent="0.3">
      <c r="A85" s="37"/>
    </row>
    <row r="86" spans="1:1" x14ac:dyDescent="0.3">
      <c r="A86" s="36"/>
    </row>
    <row r="87" spans="1:1" x14ac:dyDescent="0.3">
      <c r="A87" s="37"/>
    </row>
    <row r="88" spans="1:1" x14ac:dyDescent="0.3">
      <c r="A88" s="36"/>
    </row>
    <row r="89" spans="1:1" x14ac:dyDescent="0.3">
      <c r="A89" s="37"/>
    </row>
    <row r="90" spans="1:1" x14ac:dyDescent="0.3">
      <c r="A90" s="36"/>
    </row>
    <row r="91" spans="1:1" x14ac:dyDescent="0.3">
      <c r="A91" s="37"/>
    </row>
    <row r="92" spans="1:1" x14ac:dyDescent="0.3">
      <c r="A92" s="36"/>
    </row>
    <row r="93" spans="1:1" x14ac:dyDescent="0.3">
      <c r="A93" s="37"/>
    </row>
    <row r="94" spans="1:1" x14ac:dyDescent="0.3">
      <c r="A94" s="36"/>
    </row>
    <row r="95" spans="1:1" x14ac:dyDescent="0.3">
      <c r="A95" s="37"/>
    </row>
  </sheetData>
  <mergeCells count="26">
    <mergeCell ref="A1:G1"/>
    <mergeCell ref="A2:G2"/>
    <mergeCell ref="A3:G3"/>
    <mergeCell ref="A4:G4"/>
    <mergeCell ref="A7:C7"/>
    <mergeCell ref="E7:G7"/>
    <mergeCell ref="C5:E5"/>
    <mergeCell ref="B13:C13"/>
    <mergeCell ref="B14:C14"/>
    <mergeCell ref="B15:C15"/>
    <mergeCell ref="B16:C16"/>
    <mergeCell ref="A19:C19"/>
    <mergeCell ref="B8:C8"/>
    <mergeCell ref="B9:C9"/>
    <mergeCell ref="B10:C10"/>
    <mergeCell ref="B11:C11"/>
    <mergeCell ref="B12:C12"/>
    <mergeCell ref="E19:G19"/>
    <mergeCell ref="B27:C27"/>
    <mergeCell ref="B21:C21"/>
    <mergeCell ref="B22:C22"/>
    <mergeCell ref="B23:C23"/>
    <mergeCell ref="B24:C24"/>
    <mergeCell ref="B25:C25"/>
    <mergeCell ref="B26:C26"/>
    <mergeCell ref="B20:C20"/>
  </mergeCells>
  <printOptions horizontalCentered="1"/>
  <pageMargins left="0.7" right="0.7" top="0.5" bottom="0.5" header="0" footer="0"/>
  <pageSetup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7FD3-86FB-49B7-9C3C-7FD62A326642}">
  <sheetPr>
    <pageSetUpPr fitToPage="1"/>
  </sheetPr>
  <dimension ref="A1:M95"/>
  <sheetViews>
    <sheetView topLeftCell="A13" zoomScale="80" zoomScaleNormal="80" workbookViewId="0">
      <selection activeCell="G27" sqref="G27"/>
    </sheetView>
  </sheetViews>
  <sheetFormatPr defaultColWidth="9.109375" defaultRowHeight="14.4" x14ac:dyDescent="0.3"/>
  <cols>
    <col min="1" max="1" width="30.88671875" style="4" bestFit="1" customWidth="1"/>
    <col min="2" max="3" width="14.33203125" style="4" customWidth="1"/>
    <col min="4" max="4" width="9.109375" style="4"/>
    <col min="5" max="5" width="29.5546875" style="4" bestFit="1" customWidth="1"/>
    <col min="6" max="6" width="13.6640625" style="4" customWidth="1"/>
    <col min="7" max="7" width="14" style="4" customWidth="1"/>
    <col min="8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"/>
      <c r="I1" s="2"/>
      <c r="J1" s="3"/>
      <c r="K1" s="3"/>
      <c r="L1" s="3"/>
      <c r="M1" s="3"/>
    </row>
    <row r="2" spans="1:13" ht="21" x14ac:dyDescent="0.3">
      <c r="A2" s="121" t="s">
        <v>67</v>
      </c>
      <c r="B2" s="121"/>
      <c r="C2" s="121"/>
      <c r="D2" s="121"/>
      <c r="E2" s="121"/>
      <c r="F2" s="121"/>
      <c r="G2" s="121"/>
      <c r="H2" s="5"/>
      <c r="I2" s="6"/>
      <c r="J2" s="7"/>
      <c r="K2" s="7"/>
      <c r="L2" s="7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6"/>
      <c r="I3" s="5"/>
      <c r="J3" s="8"/>
      <c r="K3" s="8"/>
      <c r="L3" s="8"/>
      <c r="M3" s="8"/>
    </row>
    <row r="4" spans="1:13" ht="15" customHeight="1" x14ac:dyDescent="0.3">
      <c r="A4" s="123"/>
      <c r="B4" s="123"/>
      <c r="C4" s="123"/>
      <c r="D4" s="123"/>
      <c r="E4" s="123"/>
      <c r="F4" s="123"/>
      <c r="G4" s="123"/>
      <c r="H4" s="9"/>
      <c r="I4" s="9"/>
    </row>
    <row r="5" spans="1:13" ht="15" customHeight="1" x14ac:dyDescent="0.3">
      <c r="A5" s="10" t="s">
        <v>61</v>
      </c>
      <c r="B5" s="10"/>
      <c r="C5" s="124" t="s">
        <v>103</v>
      </c>
      <c r="D5" s="124"/>
      <c r="E5" s="124"/>
      <c r="F5" s="10"/>
      <c r="G5" s="10"/>
    </row>
    <row r="6" spans="1:13" ht="6.75" customHeight="1" thickBot="1" x14ac:dyDescent="0.35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5">
      <c r="A7" s="111" t="s">
        <v>1</v>
      </c>
      <c r="B7" s="112"/>
      <c r="C7" s="113"/>
      <c r="D7" s="11"/>
      <c r="E7" s="111" t="s">
        <v>2</v>
      </c>
      <c r="F7" s="112"/>
      <c r="G7" s="113"/>
    </row>
    <row r="8" spans="1:13" ht="20.100000000000001" customHeight="1" thickBot="1" x14ac:dyDescent="0.35">
      <c r="A8" s="12" t="s">
        <v>3</v>
      </c>
      <c r="B8" s="118" t="s">
        <v>104</v>
      </c>
      <c r="C8" s="119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3">
      <c r="A9" s="16" t="s">
        <v>7</v>
      </c>
      <c r="B9" s="116" t="s">
        <v>105</v>
      </c>
      <c r="C9" s="117"/>
      <c r="D9" s="11"/>
      <c r="E9" s="16" t="s">
        <v>8</v>
      </c>
      <c r="F9" s="17">
        <v>1800</v>
      </c>
      <c r="G9" s="18">
        <v>1744</v>
      </c>
    </row>
    <row r="10" spans="1:13" ht="20.100000000000001" customHeight="1" x14ac:dyDescent="0.3">
      <c r="A10" s="16" t="s">
        <v>9</v>
      </c>
      <c r="B10" s="116">
        <v>5999708</v>
      </c>
      <c r="C10" s="117"/>
      <c r="D10" s="11"/>
      <c r="E10" s="16" t="s">
        <v>10</v>
      </c>
      <c r="F10" s="17">
        <v>1095</v>
      </c>
      <c r="G10" s="18">
        <v>2146</v>
      </c>
    </row>
    <row r="11" spans="1:13" ht="20.100000000000001" customHeight="1" x14ac:dyDescent="0.3">
      <c r="A11" s="16" t="s">
        <v>11</v>
      </c>
      <c r="B11" s="116" t="s">
        <v>106</v>
      </c>
      <c r="C11" s="117"/>
      <c r="D11" s="11"/>
      <c r="E11" s="16" t="s">
        <v>12</v>
      </c>
      <c r="F11" s="17">
        <v>1650</v>
      </c>
      <c r="G11" s="19">
        <v>1600</v>
      </c>
    </row>
    <row r="12" spans="1:13" ht="20.100000000000001" customHeight="1" x14ac:dyDescent="0.3">
      <c r="A12" s="16" t="s">
        <v>13</v>
      </c>
      <c r="B12" s="116">
        <v>2</v>
      </c>
      <c r="C12" s="117"/>
      <c r="D12" s="11"/>
      <c r="E12" s="16" t="s">
        <v>14</v>
      </c>
      <c r="F12" s="17">
        <v>150</v>
      </c>
      <c r="G12" s="19">
        <v>144</v>
      </c>
    </row>
    <row r="13" spans="1:13" ht="20.100000000000001" customHeight="1" x14ac:dyDescent="0.3">
      <c r="A13" s="16" t="s">
        <v>15</v>
      </c>
      <c r="B13" s="116" t="s">
        <v>107</v>
      </c>
      <c r="C13" s="117"/>
      <c r="D13" s="11"/>
      <c r="E13" s="16" t="s">
        <v>16</v>
      </c>
      <c r="F13" s="17">
        <v>208</v>
      </c>
      <c r="G13" s="19" t="s">
        <v>148</v>
      </c>
    </row>
    <row r="14" spans="1:13" ht="20.100000000000001" customHeight="1" x14ac:dyDescent="0.3">
      <c r="A14" s="16" t="s">
        <v>17</v>
      </c>
      <c r="B14" s="116">
        <v>4</v>
      </c>
      <c r="C14" s="117"/>
      <c r="D14" s="11"/>
      <c r="E14" s="16" t="s">
        <v>18</v>
      </c>
      <c r="F14" s="17"/>
      <c r="G14" s="19" t="s">
        <v>149</v>
      </c>
    </row>
    <row r="15" spans="1:13" ht="20.100000000000001" customHeight="1" x14ac:dyDescent="0.3">
      <c r="A15" s="16" t="s">
        <v>19</v>
      </c>
      <c r="B15" s="116" t="s">
        <v>108</v>
      </c>
      <c r="C15" s="117"/>
      <c r="D15" s="11"/>
      <c r="E15" s="20" t="s">
        <v>20</v>
      </c>
      <c r="F15" s="17"/>
      <c r="G15" s="19" t="s">
        <v>167</v>
      </c>
    </row>
    <row r="16" spans="1:13" ht="20.100000000000001" customHeight="1" thickBot="1" x14ac:dyDescent="0.35">
      <c r="A16" s="21" t="s">
        <v>4</v>
      </c>
      <c r="B16" s="114"/>
      <c r="C16" s="115"/>
      <c r="D16" s="11"/>
      <c r="E16" s="22" t="s">
        <v>21</v>
      </c>
      <c r="F16" s="23"/>
      <c r="G16" s="24">
        <v>1.81</v>
      </c>
    </row>
    <row r="17" spans="1:9" ht="20.100000000000001" customHeight="1" x14ac:dyDescent="0.3">
      <c r="A17" s="11"/>
      <c r="B17" s="11"/>
      <c r="C17" s="11"/>
      <c r="D17" s="11"/>
      <c r="E17" s="25"/>
      <c r="F17" s="26"/>
      <c r="G17" s="27"/>
    </row>
    <row r="18" spans="1:9" ht="20.100000000000001" customHeight="1" thickBot="1" x14ac:dyDescent="0.35">
      <c r="D18" s="11"/>
      <c r="E18" s="11"/>
      <c r="F18" s="11"/>
      <c r="G18" s="11"/>
    </row>
    <row r="19" spans="1:9" ht="20.100000000000001" customHeight="1" thickBot="1" x14ac:dyDescent="0.35">
      <c r="A19" s="111" t="s">
        <v>22</v>
      </c>
      <c r="B19" s="112"/>
      <c r="C19" s="113"/>
      <c r="D19" s="11"/>
      <c r="E19" s="111" t="s">
        <v>23</v>
      </c>
      <c r="F19" s="112"/>
      <c r="G19" s="125"/>
    </row>
    <row r="20" spans="1:9" ht="20.100000000000001" customHeight="1" thickBot="1" x14ac:dyDescent="0.35">
      <c r="A20" s="16" t="s">
        <v>24</v>
      </c>
      <c r="B20" s="118" t="s">
        <v>109</v>
      </c>
      <c r="C20" s="119"/>
      <c r="D20" s="11"/>
      <c r="E20" s="13" t="s">
        <v>4</v>
      </c>
      <c r="F20" s="14" t="s">
        <v>5</v>
      </c>
      <c r="G20" s="15" t="s">
        <v>6</v>
      </c>
    </row>
    <row r="21" spans="1:9" ht="20.100000000000001" customHeight="1" x14ac:dyDescent="0.3">
      <c r="A21" s="16" t="s">
        <v>25</v>
      </c>
      <c r="B21" s="116" t="s">
        <v>110</v>
      </c>
      <c r="C21" s="117"/>
      <c r="D21" s="11"/>
      <c r="E21" s="20" t="s">
        <v>26</v>
      </c>
      <c r="F21" s="17"/>
      <c r="G21" s="18">
        <v>-0.91</v>
      </c>
    </row>
    <row r="22" spans="1:9" ht="20.100000000000001" customHeight="1" x14ac:dyDescent="0.3">
      <c r="A22" s="16" t="s">
        <v>27</v>
      </c>
      <c r="B22" s="116">
        <v>2</v>
      </c>
      <c r="C22" s="117"/>
      <c r="D22" s="11"/>
      <c r="E22" s="20" t="s">
        <v>28</v>
      </c>
      <c r="F22" s="17"/>
      <c r="G22" s="19">
        <v>0.63</v>
      </c>
    </row>
    <row r="23" spans="1:9" ht="20.100000000000001" customHeight="1" x14ac:dyDescent="0.3">
      <c r="A23" s="16" t="s">
        <v>29</v>
      </c>
      <c r="B23" s="116">
        <v>1740</v>
      </c>
      <c r="C23" s="117"/>
      <c r="D23" s="11"/>
      <c r="E23" s="28" t="s">
        <v>30</v>
      </c>
      <c r="F23" s="17"/>
      <c r="G23" s="19">
        <f>G22-G21</f>
        <v>1.54</v>
      </c>
    </row>
    <row r="24" spans="1:9" ht="20.100000000000001" customHeight="1" x14ac:dyDescent="0.3">
      <c r="A24" s="16" t="s">
        <v>31</v>
      </c>
      <c r="B24" s="116">
        <v>3</v>
      </c>
      <c r="C24" s="117"/>
      <c r="D24" s="11"/>
      <c r="E24" s="29" t="s">
        <v>32</v>
      </c>
      <c r="F24" s="30"/>
      <c r="G24" s="156" t="s">
        <v>173</v>
      </c>
    </row>
    <row r="25" spans="1:9" ht="20.100000000000001" customHeight="1" x14ac:dyDescent="0.3">
      <c r="A25" s="16" t="s">
        <v>33</v>
      </c>
      <c r="B25" s="116" t="s">
        <v>111</v>
      </c>
      <c r="C25" s="117"/>
      <c r="D25" s="11"/>
      <c r="E25" s="29" t="s">
        <v>34</v>
      </c>
      <c r="F25" s="30"/>
      <c r="G25" s="156" t="s">
        <v>172</v>
      </c>
      <c r="H25" s="4" t="s">
        <v>164</v>
      </c>
      <c r="I25" s="4">
        <v>-0.25</v>
      </c>
    </row>
    <row r="26" spans="1:9" ht="20.100000000000001" customHeight="1" thickBot="1" x14ac:dyDescent="0.35">
      <c r="A26" s="16" t="s">
        <v>35</v>
      </c>
      <c r="B26" s="116" t="s">
        <v>112</v>
      </c>
      <c r="C26" s="117"/>
      <c r="D26" s="11"/>
      <c r="E26" s="22" t="s">
        <v>36</v>
      </c>
      <c r="F26" s="23">
        <v>0.5</v>
      </c>
      <c r="G26" s="24">
        <f>G22-I25</f>
        <v>0.88</v>
      </c>
    </row>
    <row r="27" spans="1:9" ht="20.100000000000001" customHeight="1" thickBot="1" x14ac:dyDescent="0.35">
      <c r="A27" s="31" t="s">
        <v>37</v>
      </c>
      <c r="B27" s="114">
        <v>1.1499999999999999</v>
      </c>
      <c r="C27" s="115"/>
      <c r="D27" s="32"/>
      <c r="E27" s="94" t="s">
        <v>87</v>
      </c>
      <c r="F27" s="91"/>
      <c r="G27" s="162" t="s">
        <v>159</v>
      </c>
    </row>
    <row r="28" spans="1:9" ht="20.100000000000001" customHeight="1" x14ac:dyDescent="0.3">
      <c r="A28" s="25" t="s">
        <v>4</v>
      </c>
      <c r="E28" s="94" t="s">
        <v>88</v>
      </c>
      <c r="F28" s="92"/>
      <c r="G28" s="163" t="s">
        <v>170</v>
      </c>
    </row>
    <row r="29" spans="1:9" ht="15.6" x14ac:dyDescent="0.3">
      <c r="A29" s="85" t="s">
        <v>79</v>
      </c>
      <c r="B29" s="86"/>
      <c r="D29" s="11"/>
      <c r="E29" s="94" t="s">
        <v>89</v>
      </c>
      <c r="F29" s="93"/>
      <c r="G29" s="164" t="s">
        <v>168</v>
      </c>
    </row>
    <row r="30" spans="1:9" ht="15.6" x14ac:dyDescent="0.3">
      <c r="A30" s="87" t="s">
        <v>80</v>
      </c>
      <c r="B30" s="88" t="s">
        <v>134</v>
      </c>
      <c r="D30" s="33"/>
      <c r="E30" s="94" t="s">
        <v>90</v>
      </c>
      <c r="F30" s="93"/>
      <c r="G30" s="164" t="s">
        <v>171</v>
      </c>
    </row>
    <row r="31" spans="1:9" ht="16.2" thickBot="1" x14ac:dyDescent="0.35">
      <c r="A31" s="87" t="s">
        <v>81</v>
      </c>
      <c r="B31" s="88" t="s">
        <v>140</v>
      </c>
      <c r="C31" s="33"/>
      <c r="D31" s="33"/>
      <c r="E31" s="77" t="s">
        <v>91</v>
      </c>
      <c r="F31" s="100"/>
      <c r="G31" s="165" t="s">
        <v>169</v>
      </c>
    </row>
    <row r="32" spans="1:9" x14ac:dyDescent="0.3">
      <c r="A32" s="87" t="s">
        <v>82</v>
      </c>
      <c r="B32" s="88" t="s">
        <v>135</v>
      </c>
    </row>
    <row r="33" spans="1:2" x14ac:dyDescent="0.3">
      <c r="A33" s="87"/>
      <c r="B33" s="88"/>
    </row>
    <row r="34" spans="1:2" x14ac:dyDescent="0.3">
      <c r="A34" s="87" t="s">
        <v>83</v>
      </c>
      <c r="B34" s="88"/>
    </row>
    <row r="35" spans="1:2" x14ac:dyDescent="0.3">
      <c r="A35" s="87" t="s">
        <v>84</v>
      </c>
      <c r="B35" s="88" t="s">
        <v>136</v>
      </c>
    </row>
    <row r="36" spans="1:2" x14ac:dyDescent="0.3">
      <c r="A36" s="87" t="s">
        <v>81</v>
      </c>
      <c r="B36" s="89" t="s">
        <v>137</v>
      </c>
    </row>
    <row r="37" spans="1:2" x14ac:dyDescent="0.3">
      <c r="A37" s="87" t="s">
        <v>85</v>
      </c>
      <c r="B37" s="88" t="s">
        <v>138</v>
      </c>
    </row>
    <row r="38" spans="1:2" x14ac:dyDescent="0.3">
      <c r="A38" s="87" t="s">
        <v>86</v>
      </c>
      <c r="B38" s="90" t="s">
        <v>139</v>
      </c>
    </row>
    <row r="39" spans="1:2" x14ac:dyDescent="0.3">
      <c r="A39" s="37"/>
    </row>
    <row r="40" spans="1:2" x14ac:dyDescent="0.3">
      <c r="A40" s="36"/>
    </row>
    <row r="41" spans="1:2" x14ac:dyDescent="0.3">
      <c r="A41" s="37"/>
    </row>
    <row r="42" spans="1:2" x14ac:dyDescent="0.3">
      <c r="A42" s="36"/>
    </row>
    <row r="43" spans="1:2" x14ac:dyDescent="0.3">
      <c r="A43" s="37"/>
    </row>
    <row r="44" spans="1:2" x14ac:dyDescent="0.3">
      <c r="A44" s="36"/>
    </row>
    <row r="45" spans="1:2" x14ac:dyDescent="0.3">
      <c r="A45" s="37"/>
    </row>
    <row r="46" spans="1:2" x14ac:dyDescent="0.3">
      <c r="A46" s="36"/>
    </row>
    <row r="47" spans="1:2" x14ac:dyDescent="0.3">
      <c r="A47" s="37"/>
    </row>
    <row r="48" spans="1:2" x14ac:dyDescent="0.3">
      <c r="A48" s="36"/>
    </row>
    <row r="49" spans="1:1" x14ac:dyDescent="0.3">
      <c r="A49" s="37"/>
    </row>
    <row r="50" spans="1:1" x14ac:dyDescent="0.3">
      <c r="A50" s="36"/>
    </row>
    <row r="51" spans="1:1" x14ac:dyDescent="0.3">
      <c r="A51" s="37"/>
    </row>
    <row r="52" spans="1:1" x14ac:dyDescent="0.3">
      <c r="A52" s="36"/>
    </row>
    <row r="53" spans="1:1" x14ac:dyDescent="0.3">
      <c r="A53" s="37"/>
    </row>
    <row r="54" spans="1:1" x14ac:dyDescent="0.3">
      <c r="A54" s="36"/>
    </row>
    <row r="55" spans="1:1" x14ac:dyDescent="0.3">
      <c r="A55" s="37"/>
    </row>
    <row r="56" spans="1:1" x14ac:dyDescent="0.3">
      <c r="A56" s="38"/>
    </row>
    <row r="57" spans="1:1" x14ac:dyDescent="0.3">
      <c r="A57" s="38"/>
    </row>
    <row r="58" spans="1:1" x14ac:dyDescent="0.3">
      <c r="A58" s="36"/>
    </row>
    <row r="59" spans="1:1" x14ac:dyDescent="0.3">
      <c r="A59" s="36"/>
    </row>
    <row r="60" spans="1:1" x14ac:dyDescent="0.3">
      <c r="A60" s="36"/>
    </row>
    <row r="61" spans="1:1" x14ac:dyDescent="0.3">
      <c r="A61" s="36"/>
    </row>
    <row r="62" spans="1:1" x14ac:dyDescent="0.3">
      <c r="A62" s="37"/>
    </row>
    <row r="63" spans="1:1" x14ac:dyDescent="0.3">
      <c r="A63" s="37"/>
    </row>
    <row r="64" spans="1:1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7"/>
    </row>
    <row r="68" spans="1:1" x14ac:dyDescent="0.3">
      <c r="A68" s="36"/>
    </row>
    <row r="69" spans="1:1" x14ac:dyDescent="0.3">
      <c r="A69" s="37"/>
    </row>
    <row r="70" spans="1:1" x14ac:dyDescent="0.3">
      <c r="A70" s="36"/>
    </row>
    <row r="71" spans="1:1" x14ac:dyDescent="0.3">
      <c r="A71" s="37"/>
    </row>
    <row r="72" spans="1:1" x14ac:dyDescent="0.3">
      <c r="A72" s="36"/>
    </row>
    <row r="73" spans="1:1" x14ac:dyDescent="0.3">
      <c r="A73" s="37"/>
    </row>
    <row r="74" spans="1:1" x14ac:dyDescent="0.3">
      <c r="A74" s="36"/>
    </row>
    <row r="75" spans="1:1" x14ac:dyDescent="0.3">
      <c r="A75" s="37"/>
    </row>
    <row r="76" spans="1:1" x14ac:dyDescent="0.3">
      <c r="A76" s="36"/>
    </row>
    <row r="77" spans="1:1" x14ac:dyDescent="0.3">
      <c r="A77" s="37"/>
    </row>
    <row r="78" spans="1:1" x14ac:dyDescent="0.3">
      <c r="A78" s="36"/>
    </row>
    <row r="79" spans="1:1" x14ac:dyDescent="0.3">
      <c r="A79" s="37"/>
    </row>
    <row r="80" spans="1:1" x14ac:dyDescent="0.3">
      <c r="A80" s="36"/>
    </row>
    <row r="81" spans="1:1" x14ac:dyDescent="0.3">
      <c r="A81" s="37"/>
    </row>
    <row r="82" spans="1:1" x14ac:dyDescent="0.3">
      <c r="A82" s="36"/>
    </row>
    <row r="83" spans="1:1" x14ac:dyDescent="0.3">
      <c r="A83" s="37"/>
    </row>
    <row r="84" spans="1:1" x14ac:dyDescent="0.3">
      <c r="A84" s="36"/>
    </row>
    <row r="85" spans="1:1" x14ac:dyDescent="0.3">
      <c r="A85" s="37"/>
    </row>
    <row r="86" spans="1:1" x14ac:dyDescent="0.3">
      <c r="A86" s="36"/>
    </row>
    <row r="87" spans="1:1" x14ac:dyDescent="0.3">
      <c r="A87" s="37"/>
    </row>
    <row r="88" spans="1:1" x14ac:dyDescent="0.3">
      <c r="A88" s="36"/>
    </row>
    <row r="89" spans="1:1" x14ac:dyDescent="0.3">
      <c r="A89" s="37"/>
    </row>
    <row r="90" spans="1:1" x14ac:dyDescent="0.3">
      <c r="A90" s="36"/>
    </row>
    <row r="91" spans="1:1" x14ac:dyDescent="0.3">
      <c r="A91" s="37"/>
    </row>
    <row r="92" spans="1:1" x14ac:dyDescent="0.3">
      <c r="A92" s="36"/>
    </row>
    <row r="93" spans="1:1" x14ac:dyDescent="0.3">
      <c r="A93" s="37"/>
    </row>
    <row r="94" spans="1:1" x14ac:dyDescent="0.3">
      <c r="A94" s="36"/>
    </row>
    <row r="95" spans="1:1" x14ac:dyDescent="0.3">
      <c r="A95" s="37"/>
    </row>
  </sheetData>
  <mergeCells count="26">
    <mergeCell ref="A1:G1"/>
    <mergeCell ref="A2:G2"/>
    <mergeCell ref="A3:G3"/>
    <mergeCell ref="A4:G4"/>
    <mergeCell ref="A7:C7"/>
    <mergeCell ref="E7:G7"/>
    <mergeCell ref="C5:E5"/>
    <mergeCell ref="B13:C13"/>
    <mergeCell ref="B14:C14"/>
    <mergeCell ref="B15:C15"/>
    <mergeCell ref="B16:C16"/>
    <mergeCell ref="A19:C19"/>
    <mergeCell ref="B8:C8"/>
    <mergeCell ref="B9:C9"/>
    <mergeCell ref="B10:C10"/>
    <mergeCell ref="B11:C11"/>
    <mergeCell ref="B12:C12"/>
    <mergeCell ref="E19:G19"/>
    <mergeCell ref="B27:C27"/>
    <mergeCell ref="B21:C21"/>
    <mergeCell ref="B22:C22"/>
    <mergeCell ref="B23:C23"/>
    <mergeCell ref="B24:C24"/>
    <mergeCell ref="B25:C25"/>
    <mergeCell ref="B26:C26"/>
    <mergeCell ref="B20:C20"/>
  </mergeCells>
  <printOptions horizontalCentered="1"/>
  <pageMargins left="0.7" right="0.7" top="0.5" bottom="0.5" header="0" footer="0"/>
  <pageSetup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8B2A-48E8-431A-A044-C2C9B8DB97E7}">
  <sheetPr>
    <pageSetUpPr fitToPage="1"/>
  </sheetPr>
  <dimension ref="A1:M80"/>
  <sheetViews>
    <sheetView topLeftCell="A12" zoomScale="80" zoomScaleNormal="80" workbookViewId="0">
      <selection activeCell="I8" sqref="I8:I11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3320312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20"/>
      <c r="I1" s="1"/>
      <c r="J1" s="1"/>
      <c r="K1" s="1"/>
      <c r="L1" s="1"/>
      <c r="M1" s="3"/>
    </row>
    <row r="2" spans="1:13" ht="21" x14ac:dyDescent="0.3">
      <c r="A2" s="121" t="s">
        <v>68</v>
      </c>
      <c r="B2" s="121"/>
      <c r="C2" s="121"/>
      <c r="D2" s="121"/>
      <c r="E2" s="121"/>
      <c r="F2" s="121"/>
      <c r="G2" s="121"/>
      <c r="H2" s="121"/>
      <c r="I2" s="5"/>
      <c r="J2" s="5"/>
      <c r="K2" s="5"/>
      <c r="L2" s="5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122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48" t="s">
        <v>63</v>
      </c>
      <c r="B5" s="148"/>
      <c r="C5" s="148"/>
      <c r="D5" s="124" t="s">
        <v>103</v>
      </c>
      <c r="E5" s="124"/>
      <c r="F5" s="124"/>
      <c r="G5" s="124"/>
      <c r="H5" s="124"/>
      <c r="I5" s="39"/>
    </row>
    <row r="6" spans="1:13" ht="6.75" customHeight="1" thickBot="1" x14ac:dyDescent="0.35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41"/>
    </row>
    <row r="7" spans="1:13" ht="18" thickBot="1" x14ac:dyDescent="0.35">
      <c r="A7" s="142" t="s">
        <v>1</v>
      </c>
      <c r="B7" s="143"/>
      <c r="C7" s="143"/>
      <c r="D7" s="144"/>
      <c r="E7" s="11"/>
      <c r="F7" s="145" t="s">
        <v>2</v>
      </c>
      <c r="G7" s="146"/>
      <c r="H7" s="147"/>
      <c r="I7" s="39"/>
    </row>
    <row r="8" spans="1:13" s="45" customFormat="1" ht="20.100000000000001" customHeight="1" thickBot="1" x14ac:dyDescent="0.45">
      <c r="A8" s="134" t="s">
        <v>38</v>
      </c>
      <c r="B8" s="135"/>
      <c r="C8" s="136" t="s">
        <v>151</v>
      </c>
      <c r="D8" s="137"/>
      <c r="E8" s="11"/>
      <c r="F8" s="42" t="s">
        <v>4</v>
      </c>
      <c r="G8" s="43" t="s">
        <v>5</v>
      </c>
      <c r="H8" s="44" t="s">
        <v>6</v>
      </c>
      <c r="I8" s="39"/>
    </row>
    <row r="9" spans="1:13" s="45" customFormat="1" ht="20.100000000000001" customHeight="1" x14ac:dyDescent="0.4">
      <c r="A9" s="134" t="s">
        <v>7</v>
      </c>
      <c r="B9" s="135"/>
      <c r="C9" s="136" t="s">
        <v>152</v>
      </c>
      <c r="D9" s="137"/>
      <c r="E9" s="11"/>
      <c r="F9" s="46" t="s">
        <v>39</v>
      </c>
      <c r="G9" s="30">
        <v>250</v>
      </c>
      <c r="H9" s="47">
        <v>229</v>
      </c>
      <c r="I9" s="39"/>
    </row>
    <row r="10" spans="1:13" s="45" customFormat="1" ht="20.100000000000001" customHeight="1" x14ac:dyDescent="0.4">
      <c r="A10" s="134" t="s">
        <v>9</v>
      </c>
      <c r="B10" s="135"/>
      <c r="C10" s="136" t="s">
        <v>153</v>
      </c>
      <c r="D10" s="137"/>
      <c r="E10" s="11"/>
      <c r="F10" s="48" t="s">
        <v>40</v>
      </c>
      <c r="G10" s="30">
        <v>2050</v>
      </c>
      <c r="H10" s="47" t="s">
        <v>150</v>
      </c>
      <c r="I10" s="39"/>
    </row>
    <row r="11" spans="1:13" s="45" customFormat="1" ht="20.100000000000001" customHeight="1" thickBot="1" x14ac:dyDescent="0.45">
      <c r="A11" s="138" t="s">
        <v>41</v>
      </c>
      <c r="B11" s="139"/>
      <c r="C11" s="140" t="s">
        <v>154</v>
      </c>
      <c r="D11" s="141"/>
      <c r="E11" s="11"/>
      <c r="F11" s="48" t="s">
        <v>42</v>
      </c>
      <c r="G11" s="30">
        <v>120</v>
      </c>
      <c r="H11" s="47">
        <v>121</v>
      </c>
      <c r="I11" s="39"/>
    </row>
    <row r="12" spans="1:13" s="45" customFormat="1" ht="20.100000000000001" customHeight="1" thickBot="1" x14ac:dyDescent="0.45">
      <c r="A12" s="11"/>
      <c r="B12" s="11"/>
      <c r="C12" s="11"/>
      <c r="D12" s="11"/>
      <c r="E12" s="11"/>
      <c r="F12" s="48" t="s">
        <v>43</v>
      </c>
      <c r="G12" s="30">
        <v>1.5</v>
      </c>
      <c r="H12" s="47">
        <v>0.25</v>
      </c>
      <c r="I12" s="39"/>
    </row>
    <row r="13" spans="1:13" s="45" customFormat="1" ht="18.600000000000001" x14ac:dyDescent="0.4">
      <c r="A13" s="142" t="s">
        <v>44</v>
      </c>
      <c r="B13" s="143"/>
      <c r="C13" s="143"/>
      <c r="D13" s="144"/>
      <c r="E13" s="11"/>
      <c r="F13" s="48" t="s">
        <v>45</v>
      </c>
      <c r="G13" s="30"/>
      <c r="H13" s="47">
        <f>-"0.016"</f>
        <v>-1.6E-2</v>
      </c>
      <c r="I13" s="39"/>
    </row>
    <row r="14" spans="1:13" s="45" customFormat="1" ht="20.100000000000001" customHeight="1" x14ac:dyDescent="0.4">
      <c r="A14" s="126" t="s">
        <v>24</v>
      </c>
      <c r="B14" s="127"/>
      <c r="C14" s="136" t="s">
        <v>116</v>
      </c>
      <c r="D14" s="137"/>
      <c r="E14" s="11"/>
      <c r="F14" s="48" t="s">
        <v>36</v>
      </c>
      <c r="G14" s="30">
        <v>0.01</v>
      </c>
      <c r="H14" s="47" t="s">
        <v>158</v>
      </c>
      <c r="I14" s="39"/>
    </row>
    <row r="15" spans="1:13" s="45" customFormat="1" ht="20.100000000000001" customHeight="1" thickBot="1" x14ac:dyDescent="0.45">
      <c r="A15" s="126" t="s">
        <v>46</v>
      </c>
      <c r="B15" s="127"/>
      <c r="C15" s="128" t="s">
        <v>116</v>
      </c>
      <c r="D15" s="129"/>
      <c r="E15" s="11"/>
      <c r="F15" s="49" t="s">
        <v>155</v>
      </c>
      <c r="G15" s="50"/>
      <c r="H15" s="51" t="s">
        <v>157</v>
      </c>
      <c r="I15" s="39"/>
    </row>
    <row r="16" spans="1:13" s="45" customFormat="1" ht="20.100000000000001" customHeight="1" x14ac:dyDescent="0.4">
      <c r="A16" s="126" t="s">
        <v>47</v>
      </c>
      <c r="B16" s="127"/>
      <c r="C16" s="128" t="s">
        <v>116</v>
      </c>
      <c r="D16" s="129"/>
      <c r="E16" s="11"/>
      <c r="F16" s="11"/>
      <c r="G16" s="11"/>
      <c r="H16" s="11"/>
      <c r="I16" s="39"/>
    </row>
    <row r="17" spans="1:9" s="45" customFormat="1" ht="20.100000000000001" customHeight="1" x14ac:dyDescent="0.4">
      <c r="A17" s="126" t="s">
        <v>48</v>
      </c>
      <c r="B17" s="127"/>
      <c r="C17" s="128" t="s">
        <v>116</v>
      </c>
      <c r="D17" s="129"/>
      <c r="E17" s="11"/>
      <c r="F17" s="11"/>
      <c r="G17" s="11"/>
      <c r="H17" s="11"/>
      <c r="I17" s="39"/>
    </row>
    <row r="18" spans="1:9" s="45" customFormat="1" ht="20.100000000000001" customHeight="1" x14ac:dyDescent="0.4">
      <c r="A18" s="126" t="s">
        <v>49</v>
      </c>
      <c r="B18" s="127"/>
      <c r="C18" s="128">
        <v>1</v>
      </c>
      <c r="D18" s="129"/>
      <c r="E18" s="11"/>
      <c r="F18" s="11"/>
      <c r="G18" s="11"/>
      <c r="H18" s="11"/>
      <c r="I18" s="39"/>
    </row>
    <row r="19" spans="1:9" s="45" customFormat="1" ht="20.100000000000001" customHeight="1" x14ac:dyDescent="0.4">
      <c r="A19" s="126" t="s">
        <v>50</v>
      </c>
      <c r="B19" s="127"/>
      <c r="C19" s="128">
        <v>120</v>
      </c>
      <c r="D19" s="129"/>
      <c r="E19" s="11"/>
      <c r="F19" s="11"/>
      <c r="G19" s="11"/>
      <c r="H19" s="11"/>
      <c r="I19" s="39"/>
    </row>
    <row r="20" spans="1:9" s="45" customFormat="1" ht="20.100000000000001" customHeight="1" x14ac:dyDescent="0.4">
      <c r="A20" s="126" t="s">
        <v>51</v>
      </c>
      <c r="B20" s="127"/>
      <c r="C20" s="128">
        <v>0.9</v>
      </c>
      <c r="D20" s="129"/>
      <c r="E20" s="11"/>
      <c r="F20" s="11"/>
      <c r="G20" s="11"/>
      <c r="H20" s="11"/>
      <c r="I20" s="39"/>
    </row>
    <row r="21" spans="1:9" s="45" customFormat="1" ht="20.100000000000001" customHeight="1" thickBot="1" x14ac:dyDescent="0.45">
      <c r="A21" s="130" t="s">
        <v>52</v>
      </c>
      <c r="B21" s="131"/>
      <c r="C21" s="132" t="s">
        <v>116</v>
      </c>
      <c r="D21" s="133"/>
      <c r="E21" s="11"/>
      <c r="F21" s="11"/>
      <c r="G21" s="11"/>
      <c r="H21" s="11"/>
      <c r="I21" s="39"/>
    </row>
    <row r="22" spans="1:9" s="45" customFormat="1" ht="18.600000000000001" x14ac:dyDescent="0.4">
      <c r="A22" s="11"/>
      <c r="B22" s="11"/>
      <c r="C22" s="11"/>
      <c r="D22" s="11"/>
      <c r="E22" s="11"/>
      <c r="F22" s="11"/>
      <c r="G22" s="11"/>
      <c r="H22" s="11"/>
      <c r="I22" s="39"/>
    </row>
    <row r="23" spans="1:9" s="45" customFormat="1" ht="19.2" thickBot="1" x14ac:dyDescent="0.45">
      <c r="A23" s="11"/>
      <c r="B23" s="11"/>
      <c r="C23" s="11"/>
      <c r="D23" s="11"/>
      <c r="E23" s="11"/>
      <c r="F23" s="11"/>
      <c r="G23" s="11"/>
      <c r="H23" s="11"/>
      <c r="I23" s="39"/>
    </row>
    <row r="24" spans="1:9" s="45" customFormat="1" ht="35.4" thickBot="1" x14ac:dyDescent="0.45">
      <c r="A24" s="52" t="s">
        <v>53</v>
      </c>
      <c r="B24" s="53" t="s">
        <v>54</v>
      </c>
      <c r="C24" s="53" t="s">
        <v>41</v>
      </c>
      <c r="D24" s="53" t="s">
        <v>55</v>
      </c>
      <c r="E24" s="53" t="s">
        <v>56</v>
      </c>
      <c r="F24" s="53" t="s">
        <v>57</v>
      </c>
      <c r="G24" s="53" t="s">
        <v>58</v>
      </c>
      <c r="H24" s="54" t="s">
        <v>59</v>
      </c>
    </row>
    <row r="25" spans="1:9" s="45" customFormat="1" ht="20.100000000000001" customHeight="1" x14ac:dyDescent="0.4">
      <c r="A25" s="55"/>
      <c r="B25" s="56"/>
      <c r="C25" s="56"/>
      <c r="D25" s="57"/>
      <c r="E25" s="58"/>
      <c r="F25" s="59"/>
      <c r="G25" s="57"/>
      <c r="H25" s="60" t="e">
        <f t="shared" ref="H25:H33" si="0">G25/E25</f>
        <v>#DIV/0!</v>
      </c>
    </row>
    <row r="26" spans="1:9" s="45" customFormat="1" ht="20.100000000000001" customHeight="1" x14ac:dyDescent="0.4">
      <c r="A26" s="61"/>
      <c r="B26" s="17"/>
      <c r="C26" s="17"/>
      <c r="D26" s="57"/>
      <c r="E26" s="57"/>
      <c r="F26" s="58"/>
      <c r="G26" s="57"/>
      <c r="H26" s="60" t="e">
        <f t="shared" si="0"/>
        <v>#DIV/0!</v>
      </c>
    </row>
    <row r="27" spans="1:9" s="45" customFormat="1" ht="20.100000000000001" customHeight="1" x14ac:dyDescent="0.4">
      <c r="A27" s="55"/>
      <c r="B27" s="17"/>
      <c r="C27" s="17"/>
      <c r="D27" s="57"/>
      <c r="E27" s="57"/>
      <c r="F27" s="57"/>
      <c r="G27" s="57"/>
      <c r="H27" s="60" t="e">
        <f t="shared" si="0"/>
        <v>#DIV/0!</v>
      </c>
    </row>
    <row r="28" spans="1:9" s="45" customFormat="1" ht="20.100000000000001" customHeight="1" x14ac:dyDescent="0.4">
      <c r="A28" s="62"/>
      <c r="B28" s="17"/>
      <c r="C28" s="17"/>
      <c r="D28" s="57"/>
      <c r="E28" s="57"/>
      <c r="F28" s="57"/>
      <c r="G28" s="57"/>
      <c r="H28" s="60" t="e">
        <f t="shared" si="0"/>
        <v>#DIV/0!</v>
      </c>
    </row>
    <row r="29" spans="1:9" s="45" customFormat="1" ht="20.100000000000001" customHeight="1" x14ac:dyDescent="0.4">
      <c r="A29" s="55"/>
      <c r="B29" s="17"/>
      <c r="C29" s="17"/>
      <c r="D29" s="57"/>
      <c r="E29" s="57"/>
      <c r="F29" s="57"/>
      <c r="G29" s="57"/>
      <c r="H29" s="60" t="e">
        <f t="shared" si="0"/>
        <v>#DIV/0!</v>
      </c>
    </row>
    <row r="30" spans="1:9" s="45" customFormat="1" ht="20.100000000000001" customHeight="1" x14ac:dyDescent="0.4">
      <c r="A30" s="62"/>
      <c r="B30" s="17"/>
      <c r="C30" s="17"/>
      <c r="D30" s="57"/>
      <c r="E30" s="57"/>
      <c r="F30" s="57"/>
      <c r="G30" s="57"/>
      <c r="H30" s="60" t="e">
        <f t="shared" si="0"/>
        <v>#DIV/0!</v>
      </c>
    </row>
    <row r="31" spans="1:9" s="45" customFormat="1" ht="20.100000000000001" customHeight="1" x14ac:dyDescent="0.4">
      <c r="A31" s="55"/>
      <c r="B31" s="17"/>
      <c r="C31" s="17"/>
      <c r="D31" s="57"/>
      <c r="E31" s="57"/>
      <c r="F31" s="57"/>
      <c r="G31" s="57"/>
      <c r="H31" s="60" t="e">
        <f t="shared" si="0"/>
        <v>#DIV/0!</v>
      </c>
    </row>
    <row r="32" spans="1:9" s="45" customFormat="1" ht="20.100000000000001" customHeight="1" x14ac:dyDescent="0.4">
      <c r="A32" s="62"/>
      <c r="B32" s="17"/>
      <c r="C32" s="17"/>
      <c r="D32" s="57"/>
      <c r="E32" s="57"/>
      <c r="F32" s="57"/>
      <c r="G32" s="57"/>
      <c r="H32" s="60" t="e">
        <f t="shared" si="0"/>
        <v>#DIV/0!</v>
      </c>
    </row>
    <row r="33" spans="1:8" s="68" customFormat="1" ht="20.100000000000001" customHeight="1" thickBot="1" x14ac:dyDescent="0.45">
      <c r="A33" s="63"/>
      <c r="B33" s="64"/>
      <c r="C33" s="65"/>
      <c r="D33" s="66"/>
      <c r="E33" s="66"/>
      <c r="F33" s="66"/>
      <c r="G33" s="66"/>
      <c r="H33" s="67" t="e">
        <f t="shared" si="0"/>
        <v>#DIV/0!</v>
      </c>
    </row>
    <row r="34" spans="1:8" ht="15.6" x14ac:dyDescent="0.3">
      <c r="A34" s="34"/>
      <c r="B34" s="34"/>
      <c r="C34" s="33"/>
      <c r="D34" s="33"/>
      <c r="E34" s="33"/>
      <c r="F34" s="33"/>
      <c r="G34" s="33"/>
      <c r="H34" s="33"/>
    </row>
    <row r="35" spans="1:8" x14ac:dyDescent="0.3">
      <c r="A35" s="36"/>
      <c r="B35" s="36"/>
    </row>
    <row r="36" spans="1:8" x14ac:dyDescent="0.3">
      <c r="A36" s="36"/>
      <c r="B36" s="36"/>
    </row>
    <row r="37" spans="1:8" x14ac:dyDescent="0.3">
      <c r="A37" s="37"/>
      <c r="B37" s="37"/>
    </row>
    <row r="38" spans="1:8" x14ac:dyDescent="0.3">
      <c r="A38" s="36"/>
      <c r="B38" s="36"/>
    </row>
    <row r="39" spans="1:8" x14ac:dyDescent="0.3">
      <c r="A39" s="36"/>
      <c r="B39" s="36"/>
    </row>
    <row r="40" spans="1:8" x14ac:dyDescent="0.3">
      <c r="A40" s="37"/>
      <c r="B40" s="37"/>
    </row>
    <row r="41" spans="1:8" x14ac:dyDescent="0.3">
      <c r="A41" s="37"/>
      <c r="B41" s="37"/>
    </row>
    <row r="42" spans="1:8" x14ac:dyDescent="0.3">
      <c r="A42" s="37"/>
      <c r="B42" s="37"/>
    </row>
    <row r="43" spans="1:8" x14ac:dyDescent="0.3">
      <c r="A43" s="37"/>
      <c r="B43" s="37"/>
    </row>
    <row r="44" spans="1:8" x14ac:dyDescent="0.3">
      <c r="A44" s="37"/>
      <c r="B44" s="37"/>
    </row>
    <row r="45" spans="1:8" x14ac:dyDescent="0.3">
      <c r="A45" s="37"/>
      <c r="B45" s="37"/>
    </row>
    <row r="46" spans="1:8" x14ac:dyDescent="0.3">
      <c r="A46" s="38"/>
      <c r="B46" s="38"/>
    </row>
    <row r="47" spans="1:8" x14ac:dyDescent="0.3">
      <c r="A47" s="36"/>
      <c r="B47" s="36"/>
    </row>
    <row r="48" spans="1:8" x14ac:dyDescent="0.3">
      <c r="A48" s="36"/>
      <c r="B48" s="36"/>
    </row>
    <row r="49" spans="1:2" x14ac:dyDescent="0.3">
      <c r="A49" s="36"/>
      <c r="B49" s="36"/>
    </row>
    <row r="50" spans="1:2" x14ac:dyDescent="0.3">
      <c r="A50" s="36"/>
      <c r="B50" s="36"/>
    </row>
    <row r="51" spans="1:2" x14ac:dyDescent="0.3">
      <c r="A51" s="36"/>
      <c r="B51" s="36"/>
    </row>
    <row r="52" spans="1:2" x14ac:dyDescent="0.3">
      <c r="A52" s="36"/>
      <c r="B52" s="36"/>
    </row>
    <row r="53" spans="1:2" x14ac:dyDescent="0.3">
      <c r="A53" s="36"/>
      <c r="B53" s="36"/>
    </row>
    <row r="54" spans="1:2" x14ac:dyDescent="0.3">
      <c r="A54" s="37"/>
      <c r="B54" s="37"/>
    </row>
    <row r="55" spans="1:2" x14ac:dyDescent="0.3">
      <c r="A55" s="37"/>
      <c r="B55" s="37"/>
    </row>
    <row r="56" spans="1:2" x14ac:dyDescent="0.3">
      <c r="A56" s="37"/>
      <c r="B56" s="37"/>
    </row>
    <row r="57" spans="1:2" x14ac:dyDescent="0.3">
      <c r="A57" s="37"/>
      <c r="B57" s="37"/>
    </row>
    <row r="58" spans="1:2" x14ac:dyDescent="0.3">
      <c r="A58" s="37"/>
      <c r="B58" s="37"/>
    </row>
    <row r="59" spans="1:2" x14ac:dyDescent="0.3">
      <c r="A59" s="37"/>
      <c r="B59" s="37"/>
    </row>
    <row r="60" spans="1:2" x14ac:dyDescent="0.3">
      <c r="A60" s="35"/>
      <c r="B60" s="35"/>
    </row>
    <row r="61" spans="1:2" x14ac:dyDescent="0.3">
      <c r="A61" s="35"/>
      <c r="B61" s="35"/>
    </row>
    <row r="77" spans="1:2" x14ac:dyDescent="0.3">
      <c r="A77" s="69"/>
      <c r="B77" s="69"/>
    </row>
    <row r="78" spans="1:2" x14ac:dyDescent="0.3">
      <c r="A78" s="35"/>
      <c r="B78" s="35"/>
    </row>
    <row r="79" spans="1:2" x14ac:dyDescent="0.3">
      <c r="A79" s="36"/>
      <c r="B79" s="36"/>
    </row>
    <row r="80" spans="1:2" x14ac:dyDescent="0.3">
      <c r="A80" s="37" t="s">
        <v>60</v>
      </c>
      <c r="B80" s="3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DA1E-54C1-4ECB-8189-509AB298B317}">
  <sheetPr>
    <pageSetUpPr fitToPage="1"/>
  </sheetPr>
  <dimension ref="A1:M80"/>
  <sheetViews>
    <sheetView topLeftCell="A14" zoomScale="80" zoomScaleNormal="80" workbookViewId="0">
      <selection activeCell="I9" sqref="I9:I12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3320312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20"/>
      <c r="I1" s="1"/>
      <c r="J1" s="1"/>
      <c r="K1" s="1"/>
      <c r="L1" s="1"/>
      <c r="M1" s="3"/>
    </row>
    <row r="2" spans="1:13" ht="21" x14ac:dyDescent="0.3">
      <c r="A2" s="121" t="s">
        <v>68</v>
      </c>
      <c r="B2" s="121"/>
      <c r="C2" s="121"/>
      <c r="D2" s="121"/>
      <c r="E2" s="121"/>
      <c r="F2" s="121"/>
      <c r="G2" s="121"/>
      <c r="H2" s="121"/>
      <c r="I2" s="5"/>
      <c r="J2" s="5"/>
      <c r="K2" s="5"/>
      <c r="L2" s="5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122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48" t="s">
        <v>64</v>
      </c>
      <c r="B5" s="148"/>
      <c r="C5" s="148"/>
      <c r="D5" s="124" t="s">
        <v>103</v>
      </c>
      <c r="E5" s="124"/>
      <c r="F5" s="124"/>
      <c r="G5" s="124"/>
      <c r="H5" s="124"/>
      <c r="I5" s="39"/>
    </row>
    <row r="6" spans="1:13" ht="6.75" customHeight="1" thickBot="1" x14ac:dyDescent="0.35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41"/>
    </row>
    <row r="7" spans="1:13" ht="18" thickBot="1" x14ac:dyDescent="0.35">
      <c r="A7" s="142" t="s">
        <v>1</v>
      </c>
      <c r="B7" s="143"/>
      <c r="C7" s="143"/>
      <c r="D7" s="144"/>
      <c r="E7" s="11"/>
      <c r="F7" s="145" t="s">
        <v>2</v>
      </c>
      <c r="G7" s="146"/>
      <c r="H7" s="147"/>
      <c r="I7" s="39"/>
    </row>
    <row r="8" spans="1:13" s="45" customFormat="1" ht="20.100000000000001" customHeight="1" thickBot="1" x14ac:dyDescent="0.45">
      <c r="A8" s="134" t="s">
        <v>38</v>
      </c>
      <c r="B8" s="135"/>
      <c r="C8" s="136" t="s">
        <v>151</v>
      </c>
      <c r="D8" s="137"/>
      <c r="E8" s="11"/>
      <c r="F8" s="42" t="s">
        <v>4</v>
      </c>
      <c r="G8" s="43" t="s">
        <v>5</v>
      </c>
      <c r="H8" s="44" t="s">
        <v>6</v>
      </c>
      <c r="I8" s="39"/>
    </row>
    <row r="9" spans="1:13" s="45" customFormat="1" ht="20.100000000000001" customHeight="1" x14ac:dyDescent="0.4">
      <c r="A9" s="134" t="s">
        <v>7</v>
      </c>
      <c r="B9" s="135"/>
      <c r="C9" s="136" t="s">
        <v>152</v>
      </c>
      <c r="D9" s="137"/>
      <c r="E9" s="11"/>
      <c r="F9" s="46" t="s">
        <v>39</v>
      </c>
      <c r="G9" s="30">
        <v>250</v>
      </c>
      <c r="H9" s="47">
        <v>228</v>
      </c>
      <c r="I9" s="39"/>
    </row>
    <row r="10" spans="1:13" s="45" customFormat="1" ht="20.100000000000001" customHeight="1" x14ac:dyDescent="0.4">
      <c r="A10" s="134" t="s">
        <v>9</v>
      </c>
      <c r="B10" s="135"/>
      <c r="C10" s="136" t="s">
        <v>153</v>
      </c>
      <c r="D10" s="137"/>
      <c r="E10" s="11"/>
      <c r="F10" s="48" t="s">
        <v>40</v>
      </c>
      <c r="G10" s="30">
        <v>2050</v>
      </c>
      <c r="H10" s="47" t="s">
        <v>150</v>
      </c>
      <c r="I10" s="39"/>
    </row>
    <row r="11" spans="1:13" s="45" customFormat="1" ht="20.100000000000001" customHeight="1" thickBot="1" x14ac:dyDescent="0.45">
      <c r="A11" s="138" t="s">
        <v>41</v>
      </c>
      <c r="B11" s="139"/>
      <c r="C11" s="140" t="s">
        <v>154</v>
      </c>
      <c r="D11" s="141"/>
      <c r="E11" s="11"/>
      <c r="F11" s="48" t="s">
        <v>42</v>
      </c>
      <c r="G11" s="30">
        <v>120</v>
      </c>
      <c r="H11" s="47">
        <v>121</v>
      </c>
      <c r="I11" s="39"/>
    </row>
    <row r="12" spans="1:13" s="45" customFormat="1" ht="20.100000000000001" customHeight="1" thickBot="1" x14ac:dyDescent="0.45">
      <c r="A12" s="11"/>
      <c r="B12" s="11"/>
      <c r="C12" s="11"/>
      <c r="D12" s="11"/>
      <c r="E12" s="11"/>
      <c r="F12" s="48" t="s">
        <v>43</v>
      </c>
      <c r="G12" s="30">
        <v>1.5</v>
      </c>
      <c r="H12" s="47">
        <v>0.21</v>
      </c>
      <c r="I12" s="39"/>
    </row>
    <row r="13" spans="1:13" s="45" customFormat="1" ht="18.600000000000001" x14ac:dyDescent="0.4">
      <c r="A13" s="142" t="s">
        <v>44</v>
      </c>
      <c r="B13" s="143"/>
      <c r="C13" s="143"/>
      <c r="D13" s="144"/>
      <c r="E13" s="11"/>
      <c r="F13" s="48" t="s">
        <v>45</v>
      </c>
      <c r="G13" s="30"/>
      <c r="H13" s="47">
        <f>-"0.010"</f>
        <v>-0.01</v>
      </c>
      <c r="I13" s="39"/>
    </row>
    <row r="14" spans="1:13" s="45" customFormat="1" ht="20.100000000000001" customHeight="1" x14ac:dyDescent="0.4">
      <c r="A14" s="126" t="s">
        <v>24</v>
      </c>
      <c r="B14" s="127"/>
      <c r="C14" s="136" t="s">
        <v>116</v>
      </c>
      <c r="D14" s="137"/>
      <c r="E14" s="11"/>
      <c r="F14" s="48" t="s">
        <v>36</v>
      </c>
      <c r="G14" s="30">
        <v>0.01</v>
      </c>
      <c r="H14" s="47" t="s">
        <v>174</v>
      </c>
      <c r="I14" s="39"/>
    </row>
    <row r="15" spans="1:13" s="45" customFormat="1" ht="20.100000000000001" customHeight="1" thickBot="1" x14ac:dyDescent="0.45">
      <c r="A15" s="126" t="s">
        <v>46</v>
      </c>
      <c r="B15" s="127"/>
      <c r="C15" s="128" t="s">
        <v>116</v>
      </c>
      <c r="D15" s="129"/>
      <c r="E15" s="11"/>
      <c r="F15" s="49" t="s">
        <v>155</v>
      </c>
      <c r="G15" s="50"/>
      <c r="H15" s="51" t="s">
        <v>156</v>
      </c>
      <c r="I15" s="39"/>
    </row>
    <row r="16" spans="1:13" s="45" customFormat="1" ht="20.100000000000001" customHeight="1" x14ac:dyDescent="0.4">
      <c r="A16" s="126" t="s">
        <v>47</v>
      </c>
      <c r="B16" s="127"/>
      <c r="C16" s="128" t="s">
        <v>116</v>
      </c>
      <c r="D16" s="129"/>
      <c r="E16" s="11"/>
      <c r="F16" s="11"/>
      <c r="G16" s="11"/>
      <c r="H16" s="11"/>
      <c r="I16" s="39"/>
    </row>
    <row r="17" spans="1:9" s="45" customFormat="1" ht="20.100000000000001" customHeight="1" x14ac:dyDescent="0.4">
      <c r="A17" s="126" t="s">
        <v>48</v>
      </c>
      <c r="B17" s="127"/>
      <c r="C17" s="128" t="s">
        <v>116</v>
      </c>
      <c r="D17" s="129"/>
      <c r="E17" s="11"/>
      <c r="F17" s="11"/>
      <c r="G17" s="11"/>
      <c r="H17" s="11"/>
      <c r="I17" s="39"/>
    </row>
    <row r="18" spans="1:9" s="45" customFormat="1" ht="20.100000000000001" customHeight="1" x14ac:dyDescent="0.4">
      <c r="A18" s="126" t="s">
        <v>49</v>
      </c>
      <c r="B18" s="127"/>
      <c r="C18" s="128">
        <v>1</v>
      </c>
      <c r="D18" s="129"/>
      <c r="E18" s="11"/>
      <c r="F18" s="11"/>
      <c r="G18" s="11"/>
      <c r="H18" s="11"/>
      <c r="I18" s="39"/>
    </row>
    <row r="19" spans="1:9" s="45" customFormat="1" ht="20.100000000000001" customHeight="1" x14ac:dyDescent="0.4">
      <c r="A19" s="126" t="s">
        <v>50</v>
      </c>
      <c r="B19" s="127"/>
      <c r="C19" s="128">
        <v>120</v>
      </c>
      <c r="D19" s="129"/>
      <c r="E19" s="11"/>
      <c r="F19" s="11"/>
      <c r="G19" s="11"/>
      <c r="H19" s="11"/>
      <c r="I19" s="39"/>
    </row>
    <row r="20" spans="1:9" s="45" customFormat="1" ht="20.100000000000001" customHeight="1" x14ac:dyDescent="0.4">
      <c r="A20" s="126" t="s">
        <v>51</v>
      </c>
      <c r="B20" s="127"/>
      <c r="C20" s="128">
        <v>0.9</v>
      </c>
      <c r="D20" s="129"/>
      <c r="E20" s="11"/>
      <c r="F20" s="11"/>
      <c r="G20" s="11"/>
      <c r="H20" s="11"/>
      <c r="I20" s="39"/>
    </row>
    <row r="21" spans="1:9" s="45" customFormat="1" ht="20.100000000000001" customHeight="1" thickBot="1" x14ac:dyDescent="0.45">
      <c r="A21" s="130" t="s">
        <v>52</v>
      </c>
      <c r="B21" s="131"/>
      <c r="C21" s="132" t="s">
        <v>116</v>
      </c>
      <c r="D21" s="133"/>
      <c r="E21" s="11"/>
      <c r="F21" s="11"/>
      <c r="G21" s="11"/>
      <c r="H21" s="11"/>
      <c r="I21" s="39"/>
    </row>
    <row r="22" spans="1:9" s="45" customFormat="1" ht="18.600000000000001" x14ac:dyDescent="0.4">
      <c r="A22" s="11"/>
      <c r="B22" s="11"/>
      <c r="C22" s="11"/>
      <c r="D22" s="11"/>
      <c r="E22" s="11"/>
      <c r="F22" s="11"/>
      <c r="G22" s="11"/>
      <c r="H22" s="11"/>
      <c r="I22" s="39"/>
    </row>
    <row r="23" spans="1:9" s="45" customFormat="1" ht="19.2" thickBot="1" x14ac:dyDescent="0.45">
      <c r="A23" s="11"/>
      <c r="B23" s="11"/>
      <c r="C23" s="11"/>
      <c r="D23" s="11"/>
      <c r="E23" s="11"/>
      <c r="F23" s="11"/>
      <c r="G23" s="11"/>
      <c r="H23" s="11"/>
      <c r="I23" s="39"/>
    </row>
    <row r="24" spans="1:9" s="45" customFormat="1" ht="35.4" thickBot="1" x14ac:dyDescent="0.45">
      <c r="A24" s="52" t="s">
        <v>53</v>
      </c>
      <c r="B24" s="53" t="s">
        <v>54</v>
      </c>
      <c r="C24" s="53" t="s">
        <v>41</v>
      </c>
      <c r="D24" s="53" t="s">
        <v>55</v>
      </c>
      <c r="E24" s="53" t="s">
        <v>56</v>
      </c>
      <c r="F24" s="53" t="s">
        <v>57</v>
      </c>
      <c r="G24" s="53" t="s">
        <v>58</v>
      </c>
      <c r="H24" s="54" t="s">
        <v>59</v>
      </c>
    </row>
    <row r="25" spans="1:9" s="45" customFormat="1" ht="20.100000000000001" customHeight="1" x14ac:dyDescent="0.4">
      <c r="A25" s="55"/>
      <c r="B25" s="56"/>
      <c r="C25" s="56"/>
      <c r="D25" s="57"/>
      <c r="E25" s="58"/>
      <c r="F25" s="59"/>
      <c r="G25" s="57"/>
      <c r="H25" s="60" t="e">
        <f t="shared" ref="H25:H33" si="0">G25/E25</f>
        <v>#DIV/0!</v>
      </c>
    </row>
    <row r="26" spans="1:9" s="45" customFormat="1" ht="20.100000000000001" customHeight="1" x14ac:dyDescent="0.4">
      <c r="A26" s="61"/>
      <c r="B26" s="17"/>
      <c r="C26" s="17"/>
      <c r="D26" s="57"/>
      <c r="E26" s="57"/>
      <c r="F26" s="58"/>
      <c r="G26" s="57"/>
      <c r="H26" s="60" t="e">
        <f t="shared" si="0"/>
        <v>#DIV/0!</v>
      </c>
    </row>
    <row r="27" spans="1:9" s="45" customFormat="1" ht="20.100000000000001" customHeight="1" x14ac:dyDescent="0.4">
      <c r="A27" s="55"/>
      <c r="B27" s="17"/>
      <c r="C27" s="17"/>
      <c r="D27" s="57"/>
      <c r="E27" s="57"/>
      <c r="F27" s="57"/>
      <c r="G27" s="57"/>
      <c r="H27" s="60" t="e">
        <f t="shared" si="0"/>
        <v>#DIV/0!</v>
      </c>
    </row>
    <row r="28" spans="1:9" s="45" customFormat="1" ht="20.100000000000001" customHeight="1" x14ac:dyDescent="0.4">
      <c r="A28" s="62"/>
      <c r="B28" s="17"/>
      <c r="C28" s="17"/>
      <c r="D28" s="57"/>
      <c r="E28" s="57"/>
      <c r="F28" s="57"/>
      <c r="G28" s="57"/>
      <c r="H28" s="60" t="e">
        <f t="shared" si="0"/>
        <v>#DIV/0!</v>
      </c>
    </row>
    <row r="29" spans="1:9" s="45" customFormat="1" ht="20.100000000000001" customHeight="1" x14ac:dyDescent="0.4">
      <c r="A29" s="55"/>
      <c r="B29" s="17"/>
      <c r="C29" s="17"/>
      <c r="D29" s="57"/>
      <c r="E29" s="57"/>
      <c r="F29" s="57"/>
      <c r="G29" s="57"/>
      <c r="H29" s="60" t="e">
        <f t="shared" si="0"/>
        <v>#DIV/0!</v>
      </c>
    </row>
    <row r="30" spans="1:9" s="45" customFormat="1" ht="20.100000000000001" customHeight="1" x14ac:dyDescent="0.4">
      <c r="A30" s="62"/>
      <c r="B30" s="17"/>
      <c r="C30" s="17"/>
      <c r="D30" s="57"/>
      <c r="E30" s="57"/>
      <c r="F30" s="57"/>
      <c r="G30" s="57"/>
      <c r="H30" s="60" t="e">
        <f t="shared" si="0"/>
        <v>#DIV/0!</v>
      </c>
    </row>
    <row r="31" spans="1:9" s="45" customFormat="1" ht="20.100000000000001" customHeight="1" x14ac:dyDescent="0.4">
      <c r="A31" s="55"/>
      <c r="B31" s="17"/>
      <c r="C31" s="17"/>
      <c r="D31" s="57"/>
      <c r="E31" s="57"/>
      <c r="F31" s="57"/>
      <c r="G31" s="57"/>
      <c r="H31" s="60" t="e">
        <f t="shared" si="0"/>
        <v>#DIV/0!</v>
      </c>
    </row>
    <row r="32" spans="1:9" s="45" customFormat="1" ht="20.100000000000001" customHeight="1" x14ac:dyDescent="0.4">
      <c r="A32" s="62"/>
      <c r="B32" s="17"/>
      <c r="C32" s="17"/>
      <c r="D32" s="57"/>
      <c r="E32" s="57"/>
      <c r="F32" s="57"/>
      <c r="G32" s="57"/>
      <c r="H32" s="60" t="e">
        <f t="shared" si="0"/>
        <v>#DIV/0!</v>
      </c>
    </row>
    <row r="33" spans="1:8" s="68" customFormat="1" ht="20.100000000000001" customHeight="1" thickBot="1" x14ac:dyDescent="0.45">
      <c r="A33" s="63"/>
      <c r="B33" s="64"/>
      <c r="C33" s="65"/>
      <c r="D33" s="66"/>
      <c r="E33" s="66"/>
      <c r="F33" s="66"/>
      <c r="G33" s="66"/>
      <c r="H33" s="67" t="e">
        <f t="shared" si="0"/>
        <v>#DIV/0!</v>
      </c>
    </row>
    <row r="34" spans="1:8" ht="15.6" x14ac:dyDescent="0.3">
      <c r="A34" s="34"/>
      <c r="B34" s="34"/>
      <c r="C34" s="33"/>
      <c r="D34" s="33"/>
      <c r="E34" s="33"/>
      <c r="F34" s="33"/>
      <c r="G34" s="33"/>
      <c r="H34" s="33"/>
    </row>
    <row r="35" spans="1:8" x14ac:dyDescent="0.3">
      <c r="A35" s="36"/>
      <c r="B35" s="36"/>
    </row>
    <row r="36" spans="1:8" x14ac:dyDescent="0.3">
      <c r="A36" s="36"/>
      <c r="B36" s="36"/>
    </row>
    <row r="37" spans="1:8" x14ac:dyDescent="0.3">
      <c r="A37" s="37"/>
      <c r="B37" s="37"/>
    </row>
    <row r="38" spans="1:8" x14ac:dyDescent="0.3">
      <c r="A38" s="36"/>
      <c r="B38" s="36"/>
    </row>
    <row r="39" spans="1:8" x14ac:dyDescent="0.3">
      <c r="A39" s="36"/>
      <c r="B39" s="36"/>
    </row>
    <row r="40" spans="1:8" x14ac:dyDescent="0.3">
      <c r="A40" s="37"/>
      <c r="B40" s="37"/>
    </row>
    <row r="41" spans="1:8" x14ac:dyDescent="0.3">
      <c r="A41" s="37"/>
      <c r="B41" s="37"/>
    </row>
    <row r="42" spans="1:8" x14ac:dyDescent="0.3">
      <c r="A42" s="37"/>
      <c r="B42" s="37"/>
    </row>
    <row r="43" spans="1:8" x14ac:dyDescent="0.3">
      <c r="A43" s="37"/>
      <c r="B43" s="37"/>
    </row>
    <row r="44" spans="1:8" x14ac:dyDescent="0.3">
      <c r="A44" s="37"/>
      <c r="B44" s="37"/>
    </row>
    <row r="45" spans="1:8" x14ac:dyDescent="0.3">
      <c r="A45" s="37"/>
      <c r="B45" s="37"/>
    </row>
    <row r="46" spans="1:8" x14ac:dyDescent="0.3">
      <c r="A46" s="38"/>
      <c r="B46" s="38"/>
    </row>
    <row r="47" spans="1:8" x14ac:dyDescent="0.3">
      <c r="A47" s="36"/>
      <c r="B47" s="36"/>
    </row>
    <row r="48" spans="1:8" x14ac:dyDescent="0.3">
      <c r="A48" s="36"/>
      <c r="B48" s="36"/>
    </row>
    <row r="49" spans="1:2" x14ac:dyDescent="0.3">
      <c r="A49" s="36"/>
      <c r="B49" s="36"/>
    </row>
    <row r="50" spans="1:2" x14ac:dyDescent="0.3">
      <c r="A50" s="36"/>
      <c r="B50" s="36"/>
    </row>
    <row r="51" spans="1:2" x14ac:dyDescent="0.3">
      <c r="A51" s="36"/>
      <c r="B51" s="36"/>
    </row>
    <row r="52" spans="1:2" x14ac:dyDescent="0.3">
      <c r="A52" s="36"/>
      <c r="B52" s="36"/>
    </row>
    <row r="53" spans="1:2" x14ac:dyDescent="0.3">
      <c r="A53" s="36"/>
      <c r="B53" s="36"/>
    </row>
    <row r="54" spans="1:2" x14ac:dyDescent="0.3">
      <c r="A54" s="37"/>
      <c r="B54" s="37"/>
    </row>
    <row r="55" spans="1:2" x14ac:dyDescent="0.3">
      <c r="A55" s="37"/>
      <c r="B55" s="37"/>
    </row>
    <row r="56" spans="1:2" x14ac:dyDescent="0.3">
      <c r="A56" s="37"/>
      <c r="B56" s="37"/>
    </row>
    <row r="57" spans="1:2" x14ac:dyDescent="0.3">
      <c r="A57" s="37"/>
      <c r="B57" s="37"/>
    </row>
    <row r="58" spans="1:2" x14ac:dyDescent="0.3">
      <c r="A58" s="37"/>
      <c r="B58" s="37"/>
    </row>
    <row r="59" spans="1:2" x14ac:dyDescent="0.3">
      <c r="A59" s="37"/>
      <c r="B59" s="37"/>
    </row>
    <row r="60" spans="1:2" x14ac:dyDescent="0.3">
      <c r="A60" s="35"/>
      <c r="B60" s="35"/>
    </row>
    <row r="61" spans="1:2" x14ac:dyDescent="0.3">
      <c r="A61" s="35"/>
      <c r="B61" s="35"/>
    </row>
    <row r="77" spans="1:2" x14ac:dyDescent="0.3">
      <c r="A77" s="69"/>
      <c r="B77" s="69"/>
    </row>
    <row r="78" spans="1:2" x14ac:dyDescent="0.3">
      <c r="A78" s="35"/>
      <c r="B78" s="35"/>
    </row>
    <row r="79" spans="1:2" x14ac:dyDescent="0.3">
      <c r="A79" s="36"/>
      <c r="B79" s="36"/>
    </row>
    <row r="80" spans="1:2" x14ac:dyDescent="0.3">
      <c r="A80" s="37" t="s">
        <v>60</v>
      </c>
      <c r="B80" s="3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B2E2-B313-41F5-8AD6-7FD805FE11C7}">
  <sheetPr>
    <pageSetUpPr fitToPage="1"/>
  </sheetPr>
  <dimension ref="A1:M78"/>
  <sheetViews>
    <sheetView tabSelected="1" zoomScale="80" zoomScaleNormal="80" workbookViewId="0">
      <selection activeCell="H19" sqref="H19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3320312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20"/>
      <c r="I1" s="1"/>
      <c r="J1" s="1"/>
      <c r="K1" s="1"/>
      <c r="L1" s="1"/>
      <c r="M1" s="3"/>
    </row>
    <row r="2" spans="1:13" ht="21" x14ac:dyDescent="0.3">
      <c r="A2" s="121" t="s">
        <v>68</v>
      </c>
      <c r="B2" s="121"/>
      <c r="C2" s="121"/>
      <c r="D2" s="121"/>
      <c r="E2" s="121"/>
      <c r="F2" s="121"/>
      <c r="G2" s="121"/>
      <c r="H2" s="121"/>
      <c r="I2" s="5"/>
      <c r="J2" s="5"/>
      <c r="K2" s="5"/>
      <c r="L2" s="5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122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48" t="s">
        <v>65</v>
      </c>
      <c r="B5" s="148"/>
      <c r="C5" s="148"/>
      <c r="D5" s="124" t="s">
        <v>102</v>
      </c>
      <c r="E5" s="124"/>
      <c r="F5" s="124"/>
      <c r="G5" s="124"/>
      <c r="H5" s="124"/>
      <c r="I5" s="39"/>
    </row>
    <row r="6" spans="1:13" ht="6.75" customHeight="1" thickBot="1" x14ac:dyDescent="0.35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41"/>
    </row>
    <row r="7" spans="1:13" ht="17.399999999999999" x14ac:dyDescent="0.3">
      <c r="A7" s="142" t="s">
        <v>1</v>
      </c>
      <c r="B7" s="143"/>
      <c r="C7" s="143"/>
      <c r="D7" s="144"/>
      <c r="E7" s="11"/>
      <c r="F7" s="142" t="s">
        <v>69</v>
      </c>
      <c r="G7" s="143"/>
      <c r="H7" s="144"/>
      <c r="I7" s="39"/>
    </row>
    <row r="8" spans="1:13" s="45" customFormat="1" ht="20.100000000000001" customHeight="1" x14ac:dyDescent="0.4">
      <c r="A8" s="134" t="s">
        <v>38</v>
      </c>
      <c r="B8" s="135"/>
      <c r="C8" s="136" t="s">
        <v>117</v>
      </c>
      <c r="D8" s="137"/>
      <c r="E8" s="11"/>
      <c r="F8" s="46" t="s">
        <v>70</v>
      </c>
      <c r="G8" s="154" t="s">
        <v>125</v>
      </c>
      <c r="H8" s="137"/>
      <c r="I8" s="39"/>
    </row>
    <row r="9" spans="1:13" s="45" customFormat="1" ht="20.100000000000001" customHeight="1" x14ac:dyDescent="0.4">
      <c r="A9" s="134" t="s">
        <v>7</v>
      </c>
      <c r="B9" s="135"/>
      <c r="C9" s="136" t="s">
        <v>118</v>
      </c>
      <c r="D9" s="137"/>
      <c r="E9" s="11"/>
      <c r="F9" s="46" t="s">
        <v>71</v>
      </c>
      <c r="G9" s="154" t="s">
        <v>126</v>
      </c>
      <c r="H9" s="137"/>
      <c r="I9" s="39"/>
    </row>
    <row r="10" spans="1:13" s="45" customFormat="1" ht="20.100000000000001" customHeight="1" x14ac:dyDescent="0.4">
      <c r="A10" s="134" t="s">
        <v>9</v>
      </c>
      <c r="B10" s="135"/>
      <c r="C10" s="136" t="s">
        <v>119</v>
      </c>
      <c r="D10" s="137"/>
      <c r="E10" s="11"/>
      <c r="F10" s="46" t="s">
        <v>72</v>
      </c>
      <c r="G10" s="154" t="s">
        <v>127</v>
      </c>
      <c r="H10" s="137"/>
      <c r="I10" s="39"/>
    </row>
    <row r="11" spans="1:13" s="45" customFormat="1" ht="20.100000000000001" customHeight="1" thickBot="1" x14ac:dyDescent="0.45">
      <c r="A11" s="138" t="s">
        <v>41</v>
      </c>
      <c r="B11" s="139"/>
      <c r="C11" s="140" t="s">
        <v>120</v>
      </c>
      <c r="D11" s="141"/>
      <c r="E11" s="11"/>
      <c r="F11" s="46" t="s">
        <v>73</v>
      </c>
      <c r="G11" s="154" t="s">
        <v>128</v>
      </c>
      <c r="H11" s="137"/>
      <c r="I11" s="39"/>
    </row>
    <row r="12" spans="1:13" s="45" customFormat="1" ht="20.100000000000001" customHeight="1" thickBot="1" x14ac:dyDescent="0.45">
      <c r="A12" s="11"/>
      <c r="B12" s="11"/>
      <c r="C12" s="11"/>
      <c r="D12" s="11"/>
      <c r="E12" s="11"/>
      <c r="F12" s="46" t="s">
        <v>74</v>
      </c>
      <c r="G12" s="154" t="s">
        <v>131</v>
      </c>
      <c r="H12" s="137"/>
      <c r="I12" s="39"/>
    </row>
    <row r="13" spans="1:13" s="45" customFormat="1" ht="18.600000000000001" x14ac:dyDescent="0.4">
      <c r="A13" s="142" t="s">
        <v>44</v>
      </c>
      <c r="B13" s="143"/>
      <c r="C13" s="143"/>
      <c r="D13" s="144"/>
      <c r="E13" s="11"/>
      <c r="F13" s="46" t="s">
        <v>75</v>
      </c>
      <c r="G13" s="154">
        <v>1</v>
      </c>
      <c r="H13" s="137"/>
      <c r="I13" s="39"/>
    </row>
    <row r="14" spans="1:13" s="45" customFormat="1" ht="20.100000000000001" customHeight="1" thickBot="1" x14ac:dyDescent="0.45">
      <c r="A14" s="126" t="s">
        <v>24</v>
      </c>
      <c r="B14" s="127"/>
      <c r="C14" s="136" t="s">
        <v>121</v>
      </c>
      <c r="D14" s="137"/>
      <c r="E14" s="11"/>
      <c r="F14" s="70" t="s">
        <v>76</v>
      </c>
      <c r="G14" s="149" t="s">
        <v>130</v>
      </c>
      <c r="H14" s="141"/>
      <c r="I14" s="39"/>
    </row>
    <row r="15" spans="1:13" s="45" customFormat="1" ht="20.100000000000001" customHeight="1" thickBot="1" x14ac:dyDescent="0.45">
      <c r="A15" s="126" t="s">
        <v>46</v>
      </c>
      <c r="B15" s="127"/>
      <c r="C15" s="128" t="s">
        <v>122</v>
      </c>
      <c r="D15" s="129"/>
      <c r="E15" s="11"/>
      <c r="F15" s="150"/>
      <c r="G15" s="150"/>
      <c r="H15" s="150"/>
      <c r="I15" s="39"/>
    </row>
    <row r="16" spans="1:13" s="45" customFormat="1" ht="20.100000000000001" customHeight="1" thickBot="1" x14ac:dyDescent="0.45">
      <c r="A16" s="126" t="s">
        <v>47</v>
      </c>
      <c r="B16" s="127"/>
      <c r="C16" s="128">
        <v>0.25</v>
      </c>
      <c r="D16" s="129"/>
      <c r="E16" s="11"/>
      <c r="F16" s="151" t="s">
        <v>2</v>
      </c>
      <c r="G16" s="152"/>
      <c r="H16" s="153"/>
      <c r="I16" s="39"/>
    </row>
    <row r="17" spans="1:9" s="45" customFormat="1" ht="20.100000000000001" customHeight="1" thickBot="1" x14ac:dyDescent="0.45">
      <c r="A17" s="126" t="s">
        <v>48</v>
      </c>
      <c r="B17" s="127"/>
      <c r="C17" s="128">
        <v>1735</v>
      </c>
      <c r="D17" s="129"/>
      <c r="E17" s="11"/>
      <c r="F17" s="71" t="s">
        <v>4</v>
      </c>
      <c r="G17" s="72" t="s">
        <v>5</v>
      </c>
      <c r="H17" s="73" t="s">
        <v>6</v>
      </c>
      <c r="I17" s="39"/>
    </row>
    <row r="18" spans="1:9" s="45" customFormat="1" ht="20.100000000000001" customHeight="1" x14ac:dyDescent="0.4">
      <c r="A18" s="126" t="s">
        <v>49</v>
      </c>
      <c r="B18" s="127"/>
      <c r="C18" s="128">
        <v>1</v>
      </c>
      <c r="D18" s="129"/>
      <c r="E18" s="11"/>
      <c r="F18" s="74" t="s">
        <v>39</v>
      </c>
      <c r="G18" s="75">
        <v>350</v>
      </c>
      <c r="H18" s="76">
        <v>362</v>
      </c>
      <c r="I18" s="39"/>
    </row>
    <row r="19" spans="1:9" s="45" customFormat="1" ht="20.100000000000001" customHeight="1" x14ac:dyDescent="0.4">
      <c r="A19" s="126" t="s">
        <v>50</v>
      </c>
      <c r="B19" s="127"/>
      <c r="C19" s="128" t="s">
        <v>123</v>
      </c>
      <c r="D19" s="129"/>
      <c r="E19" s="11"/>
      <c r="F19" s="74" t="s">
        <v>40</v>
      </c>
      <c r="G19" s="75"/>
      <c r="H19" s="76">
        <v>819</v>
      </c>
      <c r="I19" s="39"/>
    </row>
    <row r="20" spans="1:9" s="45" customFormat="1" ht="20.100000000000001" customHeight="1" x14ac:dyDescent="0.4">
      <c r="A20" s="126" t="s">
        <v>51</v>
      </c>
      <c r="B20" s="127"/>
      <c r="C20" s="128" t="s">
        <v>124</v>
      </c>
      <c r="D20" s="129"/>
      <c r="E20" s="11"/>
      <c r="F20" s="74" t="s">
        <v>42</v>
      </c>
      <c r="G20" s="75">
        <v>120</v>
      </c>
      <c r="H20" s="76">
        <v>119.8</v>
      </c>
      <c r="I20" s="39"/>
    </row>
    <row r="21" spans="1:9" s="45" customFormat="1" ht="20.100000000000001" customHeight="1" thickBot="1" x14ac:dyDescent="0.45">
      <c r="A21" s="130" t="s">
        <v>52</v>
      </c>
      <c r="B21" s="131"/>
      <c r="C21" s="132">
        <v>1.1499999999999999</v>
      </c>
      <c r="D21" s="133"/>
      <c r="E21" s="11"/>
      <c r="F21" s="74" t="s">
        <v>43</v>
      </c>
      <c r="G21" s="75"/>
      <c r="H21" s="76">
        <v>4.58</v>
      </c>
      <c r="I21" s="39"/>
    </row>
    <row r="22" spans="1:9" s="45" customFormat="1" ht="18.600000000000001" x14ac:dyDescent="0.4">
      <c r="A22" s="11"/>
      <c r="B22" s="11"/>
      <c r="C22" s="11"/>
      <c r="D22" s="11"/>
      <c r="E22" s="11"/>
      <c r="F22" s="74" t="s">
        <v>45</v>
      </c>
      <c r="G22" s="75"/>
      <c r="H22" s="76">
        <v>-0.22</v>
      </c>
      <c r="I22" s="39"/>
    </row>
    <row r="23" spans="1:9" s="45" customFormat="1" ht="18.600000000000001" x14ac:dyDescent="0.4">
      <c r="A23" s="11"/>
      <c r="B23" s="11"/>
      <c r="C23" s="11"/>
      <c r="D23" s="11"/>
      <c r="E23" s="11"/>
      <c r="F23" s="74" t="s">
        <v>36</v>
      </c>
      <c r="G23" s="75">
        <v>0.25</v>
      </c>
      <c r="H23" s="76">
        <v>0.22</v>
      </c>
      <c r="I23" s="39"/>
    </row>
    <row r="24" spans="1:9" s="45" customFormat="1" ht="19.2" thickBot="1" x14ac:dyDescent="0.45">
      <c r="A24" s="11"/>
      <c r="B24" s="11"/>
      <c r="C24" s="11"/>
      <c r="D24" s="11"/>
      <c r="E24" s="11"/>
      <c r="F24" s="77" t="s">
        <v>77</v>
      </c>
      <c r="G24" s="78"/>
      <c r="H24" s="79">
        <v>0.25</v>
      </c>
      <c r="I24" s="39"/>
    </row>
    <row r="25" spans="1:9" s="45" customFormat="1" ht="19.2" thickBot="1" x14ac:dyDescent="0.45">
      <c r="A25" s="11"/>
      <c r="B25" s="11"/>
      <c r="C25" s="11"/>
      <c r="D25" s="11"/>
      <c r="E25" s="11"/>
      <c r="F25" s="80"/>
      <c r="G25" s="81"/>
      <c r="H25" s="81"/>
      <c r="I25" s="39"/>
    </row>
    <row r="26" spans="1:9" s="45" customFormat="1" ht="31.8" thickBot="1" x14ac:dyDescent="0.45">
      <c r="A26" s="82" t="s">
        <v>53</v>
      </c>
      <c r="B26" s="83" t="s">
        <v>54</v>
      </c>
      <c r="C26" s="83" t="s">
        <v>41</v>
      </c>
      <c r="D26" s="83" t="s">
        <v>55</v>
      </c>
      <c r="E26" s="83" t="s">
        <v>56</v>
      </c>
      <c r="F26" s="83" t="s">
        <v>57</v>
      </c>
      <c r="G26" s="83" t="s">
        <v>58</v>
      </c>
      <c r="H26" s="84" t="s">
        <v>59</v>
      </c>
    </row>
    <row r="27" spans="1:9" s="45" customFormat="1" ht="20.100000000000001" customHeight="1" x14ac:dyDescent="0.4">
      <c r="A27" s="55" t="s">
        <v>95</v>
      </c>
      <c r="B27" s="56" t="s">
        <v>92</v>
      </c>
      <c r="C27" s="56" t="s">
        <v>98</v>
      </c>
      <c r="D27" s="57">
        <v>4</v>
      </c>
      <c r="E27" s="58">
        <v>115</v>
      </c>
      <c r="F27" s="59">
        <v>119</v>
      </c>
      <c r="G27" s="57">
        <v>131</v>
      </c>
      <c r="H27" s="60">
        <f t="shared" ref="H27:H30" si="0">G27/E27</f>
        <v>1.1391304347826088</v>
      </c>
      <c r="I27" s="45" t="s">
        <v>175</v>
      </c>
    </row>
    <row r="28" spans="1:9" s="45" customFormat="1" ht="20.100000000000001" customHeight="1" x14ac:dyDescent="0.4">
      <c r="A28" s="55" t="s">
        <v>96</v>
      </c>
      <c r="B28" s="56" t="s">
        <v>93</v>
      </c>
      <c r="C28" s="56" t="s">
        <v>98</v>
      </c>
      <c r="D28" s="57">
        <v>4</v>
      </c>
      <c r="E28" s="57">
        <v>115</v>
      </c>
      <c r="F28" s="58">
        <v>100</v>
      </c>
      <c r="G28" s="57">
        <v>110</v>
      </c>
      <c r="H28" s="60">
        <f t="shared" si="0"/>
        <v>0.95652173913043481</v>
      </c>
    </row>
    <row r="29" spans="1:9" s="45" customFormat="1" ht="20.100000000000001" customHeight="1" x14ac:dyDescent="0.4">
      <c r="A29" s="55" t="s">
        <v>97</v>
      </c>
      <c r="B29" s="56" t="s">
        <v>94</v>
      </c>
      <c r="C29" s="56" t="s">
        <v>98</v>
      </c>
      <c r="D29" s="57">
        <v>4</v>
      </c>
      <c r="E29" s="57">
        <v>120</v>
      </c>
      <c r="F29" s="57">
        <v>110</v>
      </c>
      <c r="G29" s="57">
        <v>121</v>
      </c>
      <c r="H29" s="60">
        <f t="shared" si="0"/>
        <v>1.0083333333333333</v>
      </c>
    </row>
    <row r="30" spans="1:9" s="45" customFormat="1" ht="20.100000000000001" customHeight="1" x14ac:dyDescent="0.4">
      <c r="A30" s="62"/>
      <c r="B30" s="17"/>
      <c r="C30" s="17"/>
      <c r="D30" s="57"/>
      <c r="E30" s="108">
        <v>350</v>
      </c>
      <c r="F30" s="108">
        <f>SUM(F27:F29)</f>
        <v>329</v>
      </c>
      <c r="G30" s="108">
        <f>SUM(G27:G29)</f>
        <v>362</v>
      </c>
      <c r="H30" s="109">
        <f t="shared" si="0"/>
        <v>1.0342857142857143</v>
      </c>
    </row>
    <row r="31" spans="1:9" s="68" customFormat="1" ht="20.100000000000001" customHeight="1" thickBot="1" x14ac:dyDescent="0.45">
      <c r="A31" s="63"/>
      <c r="B31" s="64"/>
      <c r="C31" s="65"/>
      <c r="D31" s="66"/>
      <c r="E31" s="66"/>
      <c r="F31" s="66"/>
      <c r="G31" s="66"/>
      <c r="H31" s="67" t="s">
        <v>4</v>
      </c>
    </row>
    <row r="32" spans="1:9" ht="15.6" x14ac:dyDescent="0.3">
      <c r="A32" s="34"/>
      <c r="B32" s="34"/>
      <c r="C32" s="33"/>
      <c r="D32" s="33"/>
      <c r="E32" s="33"/>
      <c r="F32" s="33"/>
      <c r="G32" s="33"/>
      <c r="H32" s="33"/>
    </row>
    <row r="33" spans="1:2" x14ac:dyDescent="0.3">
      <c r="A33" s="36"/>
      <c r="B33" s="36"/>
    </row>
    <row r="34" spans="1:2" x14ac:dyDescent="0.3">
      <c r="A34" s="36"/>
      <c r="B34" s="36"/>
    </row>
    <row r="35" spans="1:2" x14ac:dyDescent="0.3">
      <c r="A35" s="37"/>
      <c r="B35" s="37"/>
    </row>
    <row r="36" spans="1:2" x14ac:dyDescent="0.3">
      <c r="A36" s="36"/>
      <c r="B36" s="36"/>
    </row>
    <row r="37" spans="1:2" x14ac:dyDescent="0.3">
      <c r="A37" s="36"/>
      <c r="B37" s="36"/>
    </row>
    <row r="38" spans="1:2" x14ac:dyDescent="0.3">
      <c r="A38" s="37"/>
      <c r="B38" s="37"/>
    </row>
    <row r="39" spans="1:2" x14ac:dyDescent="0.3">
      <c r="A39" s="37"/>
      <c r="B39" s="37"/>
    </row>
    <row r="40" spans="1:2" x14ac:dyDescent="0.3">
      <c r="A40" s="37"/>
      <c r="B40" s="37"/>
    </row>
    <row r="41" spans="1:2" x14ac:dyDescent="0.3">
      <c r="A41" s="37"/>
      <c r="B41" s="37"/>
    </row>
    <row r="42" spans="1:2" x14ac:dyDescent="0.3">
      <c r="A42" s="37"/>
      <c r="B42" s="37"/>
    </row>
    <row r="43" spans="1:2" x14ac:dyDescent="0.3">
      <c r="A43" s="37"/>
      <c r="B43" s="37"/>
    </row>
    <row r="44" spans="1:2" x14ac:dyDescent="0.3">
      <c r="A44" s="38"/>
      <c r="B44" s="38"/>
    </row>
    <row r="45" spans="1:2" x14ac:dyDescent="0.3">
      <c r="A45" s="36"/>
      <c r="B45" s="36"/>
    </row>
    <row r="46" spans="1:2" x14ac:dyDescent="0.3">
      <c r="A46" s="36"/>
      <c r="B46" s="36"/>
    </row>
    <row r="47" spans="1:2" x14ac:dyDescent="0.3">
      <c r="A47" s="36"/>
      <c r="B47" s="36"/>
    </row>
    <row r="48" spans="1:2" x14ac:dyDescent="0.3">
      <c r="A48" s="36"/>
      <c r="B48" s="36"/>
    </row>
    <row r="49" spans="1:2" x14ac:dyDescent="0.3">
      <c r="A49" s="36"/>
      <c r="B49" s="36"/>
    </row>
    <row r="50" spans="1:2" x14ac:dyDescent="0.3">
      <c r="A50" s="36"/>
      <c r="B50" s="36"/>
    </row>
    <row r="51" spans="1:2" x14ac:dyDescent="0.3">
      <c r="A51" s="36"/>
      <c r="B51" s="36"/>
    </row>
    <row r="52" spans="1:2" x14ac:dyDescent="0.3">
      <c r="A52" s="37"/>
      <c r="B52" s="37"/>
    </row>
    <row r="53" spans="1:2" x14ac:dyDescent="0.3">
      <c r="A53" s="37"/>
      <c r="B53" s="37"/>
    </row>
    <row r="54" spans="1:2" x14ac:dyDescent="0.3">
      <c r="A54" s="37"/>
      <c r="B54" s="37"/>
    </row>
    <row r="55" spans="1:2" x14ac:dyDescent="0.3">
      <c r="A55" s="37"/>
      <c r="B55" s="37"/>
    </row>
    <row r="56" spans="1:2" x14ac:dyDescent="0.3">
      <c r="A56" s="37"/>
      <c r="B56" s="37"/>
    </row>
    <row r="57" spans="1:2" x14ac:dyDescent="0.3">
      <c r="A57" s="37"/>
      <c r="B57" s="37"/>
    </row>
    <row r="58" spans="1:2" x14ac:dyDescent="0.3">
      <c r="A58" s="35"/>
      <c r="B58" s="35"/>
    </row>
    <row r="59" spans="1:2" x14ac:dyDescent="0.3">
      <c r="A59" s="35"/>
      <c r="B59" s="35"/>
    </row>
    <row r="75" spans="1:2" x14ac:dyDescent="0.3">
      <c r="A75" s="69"/>
      <c r="B75" s="69"/>
    </row>
    <row r="76" spans="1:2" x14ac:dyDescent="0.3">
      <c r="A76" s="35"/>
      <c r="B76" s="35"/>
    </row>
    <row r="77" spans="1:2" x14ac:dyDescent="0.3">
      <c r="A77" s="36"/>
      <c r="B77" s="36"/>
    </row>
    <row r="78" spans="1:2" x14ac:dyDescent="0.3">
      <c r="A78" s="37" t="s">
        <v>60</v>
      </c>
      <c r="B78" s="3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G14:H14"/>
    <mergeCell ref="F15:H15"/>
    <mergeCell ref="F16:H16"/>
    <mergeCell ref="G8:H8"/>
    <mergeCell ref="G9:H9"/>
    <mergeCell ref="G10:H10"/>
    <mergeCell ref="G11:H11"/>
    <mergeCell ref="G12:H12"/>
    <mergeCell ref="G13:H13"/>
  </mergeCells>
  <phoneticPr fontId="26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EB44-9233-464D-980B-A4221AA5EF63}">
  <sheetPr>
    <pageSetUpPr fitToPage="1"/>
  </sheetPr>
  <dimension ref="A1:M78"/>
  <sheetViews>
    <sheetView topLeftCell="A11" zoomScale="80" zoomScaleNormal="80" workbookViewId="0">
      <selection activeCell="I27" sqref="I27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3320312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0" t="s">
        <v>0</v>
      </c>
      <c r="B1" s="120"/>
      <c r="C1" s="120"/>
      <c r="D1" s="120"/>
      <c r="E1" s="120"/>
      <c r="F1" s="120"/>
      <c r="G1" s="120"/>
      <c r="H1" s="120"/>
      <c r="I1" s="1"/>
      <c r="J1" s="1"/>
      <c r="K1" s="1"/>
      <c r="L1" s="1"/>
      <c r="M1" s="3"/>
    </row>
    <row r="2" spans="1:13" ht="21" x14ac:dyDescent="0.3">
      <c r="A2" s="121" t="s">
        <v>68</v>
      </c>
      <c r="B2" s="121"/>
      <c r="C2" s="121"/>
      <c r="D2" s="121"/>
      <c r="E2" s="121"/>
      <c r="F2" s="121"/>
      <c r="G2" s="121"/>
      <c r="H2" s="121"/>
      <c r="I2" s="5"/>
      <c r="J2" s="5"/>
      <c r="K2" s="5"/>
      <c r="L2" s="5"/>
      <c r="M2" s="7"/>
    </row>
    <row r="3" spans="1:13" ht="21" x14ac:dyDescent="0.3">
      <c r="A3" s="122" t="s">
        <v>78</v>
      </c>
      <c r="B3" s="122"/>
      <c r="C3" s="122"/>
      <c r="D3" s="122"/>
      <c r="E3" s="122"/>
      <c r="F3" s="122"/>
      <c r="G3" s="122"/>
      <c r="H3" s="122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48" t="s">
        <v>66</v>
      </c>
      <c r="B5" s="148"/>
      <c r="C5" s="148"/>
      <c r="D5" s="124" t="s">
        <v>102</v>
      </c>
      <c r="E5" s="124"/>
      <c r="F5" s="124"/>
      <c r="G5" s="124"/>
      <c r="H5" s="124"/>
      <c r="I5" s="39"/>
    </row>
    <row r="6" spans="1:13" ht="6.75" customHeight="1" thickBot="1" x14ac:dyDescent="0.35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41"/>
    </row>
    <row r="7" spans="1:13" ht="17.399999999999999" x14ac:dyDescent="0.3">
      <c r="A7" s="142" t="s">
        <v>1</v>
      </c>
      <c r="B7" s="143"/>
      <c r="C7" s="143"/>
      <c r="D7" s="144"/>
      <c r="E7" s="11"/>
      <c r="F7" s="142" t="s">
        <v>69</v>
      </c>
      <c r="G7" s="143"/>
      <c r="H7" s="144"/>
      <c r="I7" s="39"/>
    </row>
    <row r="8" spans="1:13" s="45" customFormat="1" ht="20.100000000000001" customHeight="1" x14ac:dyDescent="0.4">
      <c r="A8" s="134" t="s">
        <v>38</v>
      </c>
      <c r="B8" s="135"/>
      <c r="C8" s="136" t="s">
        <v>117</v>
      </c>
      <c r="D8" s="137"/>
      <c r="E8" s="11"/>
      <c r="F8" s="46" t="s">
        <v>70</v>
      </c>
      <c r="G8" s="154" t="s">
        <v>125</v>
      </c>
      <c r="H8" s="137"/>
      <c r="I8" s="39"/>
    </row>
    <row r="9" spans="1:13" s="45" customFormat="1" ht="20.100000000000001" customHeight="1" x14ac:dyDescent="0.4">
      <c r="A9" s="134" t="s">
        <v>7</v>
      </c>
      <c r="B9" s="135"/>
      <c r="C9" s="136" t="s">
        <v>118</v>
      </c>
      <c r="D9" s="137"/>
      <c r="E9" s="11"/>
      <c r="F9" s="46" t="s">
        <v>71</v>
      </c>
      <c r="G9" s="154" t="s">
        <v>126</v>
      </c>
      <c r="H9" s="137"/>
      <c r="I9" s="39"/>
    </row>
    <row r="10" spans="1:13" s="45" customFormat="1" ht="20.100000000000001" customHeight="1" x14ac:dyDescent="0.4">
      <c r="A10" s="134" t="s">
        <v>9</v>
      </c>
      <c r="B10" s="135"/>
      <c r="C10" s="136" t="s">
        <v>132</v>
      </c>
      <c r="D10" s="137"/>
      <c r="E10" s="11"/>
      <c r="F10" s="46" t="s">
        <v>72</v>
      </c>
      <c r="G10" s="154" t="s">
        <v>127</v>
      </c>
      <c r="H10" s="137"/>
      <c r="I10" s="39"/>
    </row>
    <row r="11" spans="1:13" s="45" customFormat="1" ht="20.100000000000001" customHeight="1" thickBot="1" x14ac:dyDescent="0.45">
      <c r="A11" s="138" t="s">
        <v>41</v>
      </c>
      <c r="B11" s="139"/>
      <c r="C11" s="140" t="s">
        <v>120</v>
      </c>
      <c r="D11" s="141"/>
      <c r="E11" s="11"/>
      <c r="F11" s="46" t="s">
        <v>73</v>
      </c>
      <c r="G11" s="154" t="s">
        <v>128</v>
      </c>
      <c r="H11" s="137"/>
      <c r="I11" s="39"/>
    </row>
    <row r="12" spans="1:13" s="45" customFormat="1" ht="20.100000000000001" customHeight="1" thickBot="1" x14ac:dyDescent="0.45">
      <c r="A12" s="11"/>
      <c r="B12" s="11"/>
      <c r="C12" s="11"/>
      <c r="D12" s="11"/>
      <c r="E12" s="11"/>
      <c r="F12" s="46" t="s">
        <v>74</v>
      </c>
      <c r="G12" s="154" t="s">
        <v>129</v>
      </c>
      <c r="H12" s="137"/>
      <c r="I12" s="39"/>
    </row>
    <row r="13" spans="1:13" s="45" customFormat="1" ht="18.600000000000001" x14ac:dyDescent="0.4">
      <c r="A13" s="142" t="s">
        <v>44</v>
      </c>
      <c r="B13" s="143"/>
      <c r="C13" s="143"/>
      <c r="D13" s="144"/>
      <c r="E13" s="11"/>
      <c r="F13" s="46" t="s">
        <v>75</v>
      </c>
      <c r="G13" s="154">
        <v>1</v>
      </c>
      <c r="H13" s="137"/>
      <c r="I13" s="39"/>
    </row>
    <row r="14" spans="1:13" s="45" customFormat="1" ht="20.100000000000001" customHeight="1" thickBot="1" x14ac:dyDescent="0.45">
      <c r="A14" s="126" t="s">
        <v>24</v>
      </c>
      <c r="B14" s="127"/>
      <c r="C14" s="136" t="s">
        <v>121</v>
      </c>
      <c r="D14" s="137"/>
      <c r="E14" s="11"/>
      <c r="F14" s="70" t="s">
        <v>76</v>
      </c>
      <c r="G14" s="149" t="s">
        <v>130</v>
      </c>
      <c r="H14" s="141"/>
      <c r="I14" s="39"/>
    </row>
    <row r="15" spans="1:13" s="45" customFormat="1" ht="20.100000000000001" customHeight="1" thickBot="1" x14ac:dyDescent="0.45">
      <c r="A15" s="126" t="s">
        <v>46</v>
      </c>
      <c r="B15" s="127"/>
      <c r="C15" s="128" t="s">
        <v>122</v>
      </c>
      <c r="D15" s="129"/>
      <c r="E15" s="11"/>
      <c r="F15" s="150"/>
      <c r="G15" s="150"/>
      <c r="H15" s="150"/>
      <c r="I15" s="39"/>
    </row>
    <row r="16" spans="1:13" s="45" customFormat="1" ht="20.100000000000001" customHeight="1" thickBot="1" x14ac:dyDescent="0.45">
      <c r="A16" s="126" t="s">
        <v>47</v>
      </c>
      <c r="B16" s="127"/>
      <c r="C16" s="128">
        <v>0.25</v>
      </c>
      <c r="D16" s="129"/>
      <c r="E16" s="11"/>
      <c r="F16" s="151" t="s">
        <v>2</v>
      </c>
      <c r="G16" s="152"/>
      <c r="H16" s="153"/>
      <c r="I16" s="39"/>
    </row>
    <row r="17" spans="1:9" s="45" customFormat="1" ht="20.100000000000001" customHeight="1" thickBot="1" x14ac:dyDescent="0.45">
      <c r="A17" s="126" t="s">
        <v>48</v>
      </c>
      <c r="B17" s="127"/>
      <c r="C17" s="128">
        <v>1735</v>
      </c>
      <c r="D17" s="129"/>
      <c r="E17" s="11"/>
      <c r="F17" s="71" t="s">
        <v>4</v>
      </c>
      <c r="G17" s="72" t="s">
        <v>5</v>
      </c>
      <c r="H17" s="73" t="s">
        <v>6</v>
      </c>
      <c r="I17" s="39"/>
    </row>
    <row r="18" spans="1:9" s="45" customFormat="1" ht="20.100000000000001" customHeight="1" x14ac:dyDescent="0.4">
      <c r="A18" s="126" t="s">
        <v>49</v>
      </c>
      <c r="B18" s="127"/>
      <c r="C18" s="128">
        <v>1</v>
      </c>
      <c r="D18" s="129"/>
      <c r="E18" s="11"/>
      <c r="F18" s="74" t="s">
        <v>39</v>
      </c>
      <c r="G18" s="75">
        <v>350</v>
      </c>
      <c r="H18" s="76">
        <v>366</v>
      </c>
      <c r="I18" s="39"/>
    </row>
    <row r="19" spans="1:9" s="45" customFormat="1" ht="20.100000000000001" customHeight="1" x14ac:dyDescent="0.4">
      <c r="A19" s="126" t="s">
        <v>50</v>
      </c>
      <c r="B19" s="127"/>
      <c r="C19" s="128" t="s">
        <v>123</v>
      </c>
      <c r="D19" s="129"/>
      <c r="E19" s="11"/>
      <c r="F19" s="74" t="s">
        <v>40</v>
      </c>
      <c r="G19" s="75"/>
      <c r="H19" s="76">
        <v>848</v>
      </c>
      <c r="I19" s="39"/>
    </row>
    <row r="20" spans="1:9" s="45" customFormat="1" ht="20.100000000000001" customHeight="1" x14ac:dyDescent="0.4">
      <c r="A20" s="126" t="s">
        <v>51</v>
      </c>
      <c r="B20" s="127"/>
      <c r="C20" s="128" t="s">
        <v>124</v>
      </c>
      <c r="D20" s="129"/>
      <c r="E20" s="11"/>
      <c r="F20" s="74" t="s">
        <v>42</v>
      </c>
      <c r="G20" s="75">
        <v>120</v>
      </c>
      <c r="H20" s="76">
        <v>119</v>
      </c>
      <c r="I20" s="39"/>
    </row>
    <row r="21" spans="1:9" s="45" customFormat="1" ht="20.100000000000001" customHeight="1" thickBot="1" x14ac:dyDescent="0.45">
      <c r="A21" s="130" t="s">
        <v>52</v>
      </c>
      <c r="B21" s="131"/>
      <c r="C21" s="132">
        <v>1.1499999999999999</v>
      </c>
      <c r="D21" s="133"/>
      <c r="E21" s="11"/>
      <c r="F21" s="74" t="s">
        <v>43</v>
      </c>
      <c r="G21" s="75"/>
      <c r="H21" s="76">
        <v>4.46</v>
      </c>
      <c r="I21" s="39"/>
    </row>
    <row r="22" spans="1:9" s="45" customFormat="1" ht="18.600000000000001" x14ac:dyDescent="0.4">
      <c r="A22" s="11"/>
      <c r="B22" s="11"/>
      <c r="C22" s="11"/>
      <c r="D22" s="11"/>
      <c r="E22" s="11"/>
      <c r="F22" s="74" t="s">
        <v>45</v>
      </c>
      <c r="G22" s="75"/>
      <c r="H22" s="76" t="s">
        <v>133</v>
      </c>
      <c r="I22" s="39"/>
    </row>
    <row r="23" spans="1:9" s="45" customFormat="1" ht="18.600000000000001" x14ac:dyDescent="0.4">
      <c r="A23" s="11"/>
      <c r="B23" s="11"/>
      <c r="C23" s="11"/>
      <c r="D23" s="11"/>
      <c r="E23" s="11"/>
      <c r="F23" s="74" t="s">
        <v>36</v>
      </c>
      <c r="G23" s="75">
        <v>0.25</v>
      </c>
      <c r="H23" s="76" t="s">
        <v>133</v>
      </c>
      <c r="I23" s="39"/>
    </row>
    <row r="24" spans="1:9" s="45" customFormat="1" ht="19.2" thickBot="1" x14ac:dyDescent="0.45">
      <c r="A24" s="11"/>
      <c r="B24" s="11"/>
      <c r="C24" s="11"/>
      <c r="D24" s="11"/>
      <c r="E24" s="11"/>
      <c r="F24" s="77" t="s">
        <v>77</v>
      </c>
      <c r="G24" s="78"/>
      <c r="H24" s="79">
        <v>0.24</v>
      </c>
      <c r="I24" s="39"/>
    </row>
    <row r="25" spans="1:9" s="45" customFormat="1" ht="19.2" thickBot="1" x14ac:dyDescent="0.45">
      <c r="A25" s="11"/>
      <c r="B25" s="11"/>
      <c r="C25" s="11"/>
      <c r="D25" s="11"/>
      <c r="E25" s="11"/>
      <c r="F25" s="80"/>
      <c r="G25" s="81"/>
      <c r="H25" s="81"/>
      <c r="I25" s="39"/>
    </row>
    <row r="26" spans="1:9" s="45" customFormat="1" ht="31.8" thickBot="1" x14ac:dyDescent="0.45">
      <c r="A26" s="82" t="s">
        <v>53</v>
      </c>
      <c r="B26" s="83" t="s">
        <v>54</v>
      </c>
      <c r="C26" s="83" t="s">
        <v>41</v>
      </c>
      <c r="D26" s="83" t="s">
        <v>55</v>
      </c>
      <c r="E26" s="83" t="s">
        <v>56</v>
      </c>
      <c r="F26" s="83" t="s">
        <v>57</v>
      </c>
      <c r="G26" s="83" t="s">
        <v>58</v>
      </c>
      <c r="H26" s="84" t="s">
        <v>59</v>
      </c>
    </row>
    <row r="27" spans="1:9" s="45" customFormat="1" ht="20.100000000000001" customHeight="1" x14ac:dyDescent="0.4">
      <c r="A27" s="101" t="s">
        <v>95</v>
      </c>
      <c r="B27" s="102" t="s">
        <v>99</v>
      </c>
      <c r="C27" s="102" t="s">
        <v>98</v>
      </c>
      <c r="D27" s="103">
        <v>4</v>
      </c>
      <c r="E27" s="104">
        <v>115</v>
      </c>
      <c r="F27" s="59">
        <v>120</v>
      </c>
      <c r="G27" s="57">
        <v>120</v>
      </c>
      <c r="H27" s="60">
        <f t="shared" ref="H27:H30" si="0">G27/E27</f>
        <v>1.0434782608695652</v>
      </c>
    </row>
    <row r="28" spans="1:9" s="45" customFormat="1" ht="20.100000000000001" customHeight="1" x14ac:dyDescent="0.4">
      <c r="A28" s="105" t="s">
        <v>96</v>
      </c>
      <c r="B28" s="102" t="s">
        <v>100</v>
      </c>
      <c r="C28" s="106" t="s">
        <v>98</v>
      </c>
      <c r="D28" s="103">
        <v>4</v>
      </c>
      <c r="E28" s="103">
        <v>115</v>
      </c>
      <c r="F28" s="58">
        <v>116</v>
      </c>
      <c r="G28" s="57">
        <v>116</v>
      </c>
      <c r="H28" s="60">
        <f t="shared" si="0"/>
        <v>1.008695652173913</v>
      </c>
    </row>
    <row r="29" spans="1:9" s="45" customFormat="1" ht="20.100000000000001" customHeight="1" x14ac:dyDescent="0.4">
      <c r="A29" s="105" t="s">
        <v>97</v>
      </c>
      <c r="B29" s="102" t="s">
        <v>101</v>
      </c>
      <c r="C29" s="106" t="s">
        <v>98</v>
      </c>
      <c r="D29" s="103">
        <v>4</v>
      </c>
      <c r="E29" s="103">
        <v>120</v>
      </c>
      <c r="F29" s="57">
        <v>130</v>
      </c>
      <c r="G29" s="57">
        <v>130</v>
      </c>
      <c r="H29" s="60">
        <f t="shared" si="0"/>
        <v>1.0833333333333333</v>
      </c>
    </row>
    <row r="30" spans="1:9" s="45" customFormat="1" ht="20.100000000000001" customHeight="1" x14ac:dyDescent="0.4">
      <c r="A30" s="107"/>
      <c r="B30" s="106"/>
      <c r="C30" s="106"/>
      <c r="D30" s="103"/>
      <c r="E30" s="110">
        <f>SUM(E27:E29)</f>
        <v>350</v>
      </c>
      <c r="F30" s="108">
        <f>SUM(F27:F29)</f>
        <v>366</v>
      </c>
      <c r="G30" s="108">
        <f>SUM(G27:G29)</f>
        <v>366</v>
      </c>
      <c r="H30" s="109">
        <f t="shared" si="0"/>
        <v>1.0457142857142858</v>
      </c>
    </row>
    <row r="31" spans="1:9" s="68" customFormat="1" ht="20.100000000000001" customHeight="1" thickBot="1" x14ac:dyDescent="0.45">
      <c r="A31" s="63"/>
      <c r="B31" s="64"/>
      <c r="C31" s="65"/>
      <c r="D31" s="66"/>
      <c r="E31" s="66"/>
      <c r="F31" s="66"/>
      <c r="G31" s="66"/>
      <c r="H31" s="67"/>
    </row>
    <row r="32" spans="1:9" ht="15.6" x14ac:dyDescent="0.3">
      <c r="A32" s="34"/>
      <c r="B32" s="34"/>
      <c r="C32" s="33"/>
      <c r="D32" s="33"/>
      <c r="E32" s="33"/>
      <c r="F32" s="33"/>
      <c r="G32" s="33"/>
      <c r="H32" s="33"/>
    </row>
    <row r="33" spans="1:2" x14ac:dyDescent="0.3">
      <c r="A33" s="36"/>
      <c r="B33" s="36"/>
    </row>
    <row r="34" spans="1:2" x14ac:dyDescent="0.3">
      <c r="A34" s="36"/>
      <c r="B34" s="36"/>
    </row>
    <row r="35" spans="1:2" x14ac:dyDescent="0.3">
      <c r="A35" s="37"/>
      <c r="B35" s="37"/>
    </row>
    <row r="36" spans="1:2" x14ac:dyDescent="0.3">
      <c r="A36" s="36"/>
      <c r="B36" s="36"/>
    </row>
    <row r="37" spans="1:2" x14ac:dyDescent="0.3">
      <c r="A37" s="36"/>
      <c r="B37" s="36"/>
    </row>
    <row r="38" spans="1:2" x14ac:dyDescent="0.3">
      <c r="A38" s="37"/>
      <c r="B38" s="37"/>
    </row>
    <row r="39" spans="1:2" x14ac:dyDescent="0.3">
      <c r="A39" s="37"/>
      <c r="B39" s="37"/>
    </row>
    <row r="40" spans="1:2" x14ac:dyDescent="0.3">
      <c r="A40" s="37"/>
      <c r="B40" s="37"/>
    </row>
    <row r="41" spans="1:2" x14ac:dyDescent="0.3">
      <c r="A41" s="37"/>
      <c r="B41" s="37"/>
    </row>
    <row r="42" spans="1:2" x14ac:dyDescent="0.3">
      <c r="A42" s="37"/>
      <c r="B42" s="37"/>
    </row>
    <row r="43" spans="1:2" x14ac:dyDescent="0.3">
      <c r="A43" s="37"/>
      <c r="B43" s="37"/>
    </row>
    <row r="44" spans="1:2" x14ac:dyDescent="0.3">
      <c r="A44" s="38"/>
      <c r="B44" s="38"/>
    </row>
    <row r="45" spans="1:2" x14ac:dyDescent="0.3">
      <c r="A45" s="36"/>
      <c r="B45" s="36"/>
    </row>
    <row r="46" spans="1:2" x14ac:dyDescent="0.3">
      <c r="A46" s="36"/>
      <c r="B46" s="36"/>
    </row>
    <row r="47" spans="1:2" x14ac:dyDescent="0.3">
      <c r="A47" s="36"/>
      <c r="B47" s="36"/>
    </row>
    <row r="48" spans="1:2" x14ac:dyDescent="0.3">
      <c r="A48" s="36"/>
      <c r="B48" s="36"/>
    </row>
    <row r="49" spans="1:2" x14ac:dyDescent="0.3">
      <c r="A49" s="36"/>
      <c r="B49" s="36"/>
    </row>
    <row r="50" spans="1:2" x14ac:dyDescent="0.3">
      <c r="A50" s="36"/>
      <c r="B50" s="36"/>
    </row>
    <row r="51" spans="1:2" x14ac:dyDescent="0.3">
      <c r="A51" s="36"/>
      <c r="B51" s="36"/>
    </row>
    <row r="52" spans="1:2" x14ac:dyDescent="0.3">
      <c r="A52" s="37"/>
      <c r="B52" s="37"/>
    </row>
    <row r="53" spans="1:2" x14ac:dyDescent="0.3">
      <c r="A53" s="37"/>
      <c r="B53" s="37"/>
    </row>
    <row r="54" spans="1:2" x14ac:dyDescent="0.3">
      <c r="A54" s="37"/>
      <c r="B54" s="37"/>
    </row>
    <row r="55" spans="1:2" x14ac:dyDescent="0.3">
      <c r="A55" s="37"/>
      <c r="B55" s="37"/>
    </row>
    <row r="56" spans="1:2" x14ac:dyDescent="0.3">
      <c r="A56" s="37"/>
      <c r="B56" s="37"/>
    </row>
    <row r="57" spans="1:2" x14ac:dyDescent="0.3">
      <c r="A57" s="37"/>
      <c r="B57" s="37"/>
    </row>
    <row r="58" spans="1:2" x14ac:dyDescent="0.3">
      <c r="A58" s="35"/>
      <c r="B58" s="35"/>
    </row>
    <row r="59" spans="1:2" x14ac:dyDescent="0.3">
      <c r="A59" s="35"/>
      <c r="B59" s="35"/>
    </row>
    <row r="75" spans="1:2" x14ac:dyDescent="0.3">
      <c r="A75" s="69"/>
      <c r="B75" s="69"/>
    </row>
    <row r="76" spans="1:2" x14ac:dyDescent="0.3">
      <c r="A76" s="35"/>
      <c r="B76" s="35"/>
    </row>
    <row r="77" spans="1:2" x14ac:dyDescent="0.3">
      <c r="A77" s="36"/>
      <c r="B77" s="36"/>
    </row>
    <row r="78" spans="1:2" x14ac:dyDescent="0.3">
      <c r="A78" s="37" t="s">
        <v>60</v>
      </c>
      <c r="B78" s="3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G14:H14"/>
    <mergeCell ref="F15:H15"/>
    <mergeCell ref="F16:H16"/>
    <mergeCell ref="G8:H8"/>
    <mergeCell ref="G9:H9"/>
    <mergeCell ref="G10:H10"/>
    <mergeCell ref="G11:H11"/>
    <mergeCell ref="G12:H12"/>
    <mergeCell ref="G13:H13"/>
  </mergeCells>
  <phoneticPr fontId="26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5332B-CA55-46CF-BB0E-DEAAE839AE2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3085570-4376-448E-8A5E-CF6E73022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9C102B-FFB2-41D2-B56A-832C87B35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RTU-1</vt:lpstr>
      <vt:lpstr>RTU-2</vt:lpstr>
      <vt:lpstr>EF-1</vt:lpstr>
      <vt:lpstr>EF-2</vt:lpstr>
      <vt:lpstr>EF-A</vt:lpstr>
      <vt:lpstr>EF-B</vt:lpstr>
      <vt:lpstr>'EF-1'!Print_Area</vt:lpstr>
      <vt:lpstr>'EF-2'!Print_Area</vt:lpstr>
      <vt:lpstr>'EF-A'!Print_Area</vt:lpstr>
      <vt:lpstr>'EF-B'!Print_Area</vt:lpstr>
      <vt:lpstr>'RTU-1'!Print_Area</vt:lpstr>
      <vt:lpstr>'RTU-2'!Print_Area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Gabbert</dc:creator>
  <cp:lastModifiedBy>Stephen Tassinaro</cp:lastModifiedBy>
  <dcterms:created xsi:type="dcterms:W3CDTF">2024-04-24T18:13:35Z</dcterms:created>
  <dcterms:modified xsi:type="dcterms:W3CDTF">2024-07-31T17:00:37Z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