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4C951523-9323-40FE-9B4F-EAEBAF7D5B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C23" i="1"/>
  <c r="C22" i="1"/>
  <c r="J7" i="1"/>
  <c r="I7" i="1"/>
  <c r="F7" i="1"/>
  <c r="E7" i="1"/>
  <c r="J6" i="1"/>
  <c r="I6" i="1"/>
  <c r="F6" i="1"/>
  <c r="E6" i="1"/>
  <c r="D24" i="1" l="1"/>
  <c r="C24" i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<sst xmlns="http://schemas.openxmlformats.org/spreadsheetml/2006/main" count="78" uniqueCount="48">
  <si>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</si>
  <si>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</si>
  <si>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</si>
  <si>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</si>
  <si>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</si>
  <si>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</si>
  <si>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</si>
  <si>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</si>
  <si>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</si>
  <si>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</si>
  <si>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</si>
  <si>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</si>
  <si>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</si>
  <si>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</si>
  <si>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</si>
  <si>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</si>
  <si>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</si>
  <si>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</si>
  <si>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</si>
  <si>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</si>
  <si>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</si>
  <si>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</si>
  <si>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</si>
  <si>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</si>
  <si>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</si>
  <si>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</si>
  <si>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</si>
  <si>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</si>
  <si>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</si>
  <si>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</si>
  <si>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</si>
  <si>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</si>
  <si>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</si>
  <si>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</si>
  <si>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</si>
  <si>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</si>
  <si>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</si>
  <si>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</si>
  <si>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</si>
  <si>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</si>
  <si>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</si>
  <si>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</si>
  <si>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</si>
  <si>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DINING</t>
  </si>
  <si>
    <t>KITCHEN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</si>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</sst>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55" zoomScaleNormal="55" zoomScaleSheetLayoutView="55" workbookViewId="0">
      <selection activeCell="P11" sqref="P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9" t="s">
        <v>32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84" t="s">
        <v>0</v>
      </c>
      <c r="D4" s="185"/>
      <c r="E4" s="172" t="s">
        <v>1</v>
      </c>
      <c r="F4" s="170"/>
      <c r="G4" s="190" t="s">
        <v>2</v>
      </c>
      <c r="H4" s="191"/>
      <c r="I4" s="182" t="s">
        <v>26</v>
      </c>
      <c r="J4" s="183"/>
      <c r="K4" s="188" t="s">
        <v>3</v>
      </c>
      <c r="L4" s="189"/>
      <c r="M4" s="186" t="s">
        <v>4</v>
      </c>
      <c r="N4" s="187"/>
      <c r="O4" s="186" t="s">
        <v>37</v>
      </c>
      <c r="P4" s="187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43</v>
      </c>
      <c r="C6" s="23">
        <v>4000</v>
      </c>
      <c r="D6" s="24">
        <v>4182</v>
      </c>
      <c r="E6" s="23">
        <f t="shared" ref="E6:F7" si="0">C6-G6</f>
        <v>2950</v>
      </c>
      <c r="F6" s="24">
        <f t="shared" si="0"/>
        <v>3111</v>
      </c>
      <c r="G6" s="25">
        <v>1050</v>
      </c>
      <c r="H6" s="26">
        <v>1071</v>
      </c>
      <c r="I6" s="27">
        <f>G6/C6</f>
        <v>0.26250000000000001</v>
      </c>
      <c r="J6" s="28">
        <f>H6/D6</f>
        <v>0.25609756097560976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44</v>
      </c>
      <c r="C7" s="35">
        <v>4850</v>
      </c>
      <c r="D7" s="36">
        <v>4120</v>
      </c>
      <c r="E7" s="35">
        <f t="shared" si="0"/>
        <v>2465</v>
      </c>
      <c r="F7" s="36">
        <f t="shared" si="0"/>
        <v>1809</v>
      </c>
      <c r="G7" s="37">
        <v>2385</v>
      </c>
      <c r="H7" s="38">
        <v>2311</v>
      </c>
      <c r="I7" s="39">
        <f t="shared" ref="I7:J7" si="1">G7/C7</f>
        <v>0.4917525773195876</v>
      </c>
      <c r="J7" s="40">
        <f t="shared" si="1"/>
        <v>0.56092233009708736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41</v>
      </c>
      <c r="B8" s="73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1385</v>
      </c>
      <c r="N8" s="51">
        <v>1393</v>
      </c>
      <c r="O8" s="45"/>
      <c r="P8" s="46"/>
      <c r="Q8" s="63"/>
      <c r="R8" s="68"/>
    </row>
    <row r="9" spans="1:21" ht="20.100000000000001" customHeight="1" x14ac:dyDescent="0.25">
      <c r="A9" s="75" t="s">
        <v>42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1400</v>
      </c>
      <c r="N9" s="51">
        <v>1404</v>
      </c>
      <c r="O9" s="45"/>
      <c r="P9" s="46"/>
      <c r="Q9" s="63"/>
      <c r="R9" s="68"/>
    </row>
    <row r="10" spans="1:21" ht="20.100000000000001" customHeight="1" thickBot="1" x14ac:dyDescent="0.3">
      <c r="A10" s="75" t="s">
        <v>10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300</v>
      </c>
      <c r="P10" s="53">
        <v>296</v>
      </c>
      <c r="Q10" s="63"/>
      <c r="R10" s="68"/>
    </row>
    <row r="11" spans="1:21" ht="20.100000000000001" customHeight="1" thickBot="1" x14ac:dyDescent="0.3">
      <c r="A11" s="198" t="s">
        <v>27</v>
      </c>
      <c r="B11" s="199"/>
      <c r="C11" s="76">
        <f t="shared" ref="C11:H11" si="2">SUM(C6:C10)</f>
        <v>8850</v>
      </c>
      <c r="D11" s="77">
        <f t="shared" si="2"/>
        <v>8302</v>
      </c>
      <c r="E11" s="76">
        <f t="shared" si="2"/>
        <v>5415</v>
      </c>
      <c r="F11" s="77">
        <f t="shared" si="2"/>
        <v>4920</v>
      </c>
      <c r="G11" s="78">
        <f t="shared" si="2"/>
        <v>3435</v>
      </c>
      <c r="H11" s="79">
        <f t="shared" si="2"/>
        <v>3382</v>
      </c>
      <c r="I11" s="80"/>
      <c r="J11" s="81"/>
      <c r="K11" s="78">
        <f t="shared" ref="K11:P11" si="3">SUM(K6:K10)</f>
        <v>0</v>
      </c>
      <c r="L11" s="79">
        <f t="shared" si="3"/>
        <v>0</v>
      </c>
      <c r="M11" s="103">
        <f t="shared" si="3"/>
        <v>2785</v>
      </c>
      <c r="N11" s="82">
        <f t="shared" si="3"/>
        <v>2797</v>
      </c>
      <c r="O11" s="83">
        <f t="shared" si="3"/>
        <v>300</v>
      </c>
      <c r="P11" s="84">
        <f t="shared" si="3"/>
        <v>296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28</v>
      </c>
      <c r="B13" s="85"/>
      <c r="C13" s="85"/>
      <c r="D13" s="85"/>
      <c r="F13" s="159" t="s">
        <v>11</v>
      </c>
      <c r="G13" s="160"/>
      <c r="H13" s="133" t="s">
        <v>31</v>
      </c>
      <c r="I13" s="134"/>
      <c r="J13" s="135"/>
      <c r="L13" s="97" t="s">
        <v>33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51" t="s">
        <v>27</v>
      </c>
      <c r="B14" s="152"/>
      <c r="C14" s="88" t="s">
        <v>7</v>
      </c>
      <c r="D14" s="89" t="s">
        <v>8</v>
      </c>
      <c r="F14" s="161"/>
      <c r="G14" s="162"/>
      <c r="H14" s="136"/>
      <c r="I14" s="137"/>
      <c r="J14" s="138"/>
      <c r="L14" s="130" t="s">
        <v>36</v>
      </c>
      <c r="M14" s="130"/>
      <c r="N14" s="130"/>
      <c r="O14" s="130"/>
      <c r="P14" s="100">
        <f>IF(R13=TRUE, 1, 0)</f>
        <v>1</v>
      </c>
    </row>
    <row r="15" spans="1:21" ht="18.75" customHeight="1" x14ac:dyDescent="0.25">
      <c r="A15" s="153" t="s">
        <v>30</v>
      </c>
      <c r="B15" s="154"/>
      <c r="C15" s="90">
        <f>G11+K11</f>
        <v>3435</v>
      </c>
      <c r="D15" s="91">
        <f>H11+L11</f>
        <v>3382</v>
      </c>
      <c r="F15" s="202" t="s">
        <v>12</v>
      </c>
      <c r="G15" s="203"/>
      <c r="H15" s="142">
        <v>4.4999999999999997E-3</v>
      </c>
      <c r="I15" s="143"/>
      <c r="J15" s="144"/>
      <c r="L15" s="131"/>
      <c r="M15" s="131"/>
      <c r="N15" s="131"/>
      <c r="O15" s="131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55" t="s">
        <v>29</v>
      </c>
      <c r="B16" s="156"/>
      <c r="C16" s="94">
        <f>M11+O11</f>
        <v>3085</v>
      </c>
      <c r="D16" s="95">
        <f>N11+P11</f>
        <v>3093</v>
      </c>
      <c r="F16" s="204" t="s">
        <v>13</v>
      </c>
      <c r="G16" s="205"/>
      <c r="H16" s="145"/>
      <c r="I16" s="146"/>
      <c r="J16" s="147"/>
      <c r="L16" s="132" t="s">
        <v>34</v>
      </c>
      <c r="M16" s="132"/>
      <c r="N16" s="132"/>
      <c r="O16" s="132"/>
      <c r="P16" s="101">
        <f>IF(R15=TRUE, 1, 0)</f>
        <v>1</v>
      </c>
    </row>
    <row r="17" spans="1:18" ht="18.75" customHeight="1" thickBot="1" x14ac:dyDescent="0.35">
      <c r="A17" s="157" t="s">
        <v>16</v>
      </c>
      <c r="B17" s="158"/>
      <c r="C17" s="92">
        <f>C15-C16</f>
        <v>350</v>
      </c>
      <c r="D17" s="93">
        <f>D15-D16</f>
        <v>289</v>
      </c>
      <c r="F17" s="163" t="s">
        <v>14</v>
      </c>
      <c r="G17" s="164"/>
      <c r="H17" s="148">
        <v>3.2000000000000002E-3</v>
      </c>
      <c r="I17" s="149"/>
      <c r="J17" s="150"/>
      <c r="L17" s="131"/>
      <c r="M17" s="131"/>
      <c r="N17" s="131"/>
      <c r="O17" s="131"/>
      <c r="P17" s="102"/>
      <c r="R17" s="1" t="b">
        <f>AND(H18&gt;=-0.02, H18&lt;=0.02)</f>
        <v>1</v>
      </c>
    </row>
    <row r="18" spans="1:18" ht="16.5" customHeight="1" thickBot="1" x14ac:dyDescent="0.3">
      <c r="F18" s="218" t="s">
        <v>15</v>
      </c>
      <c r="G18" s="219"/>
      <c r="H18" s="139">
        <f>AVERAGE(H15:J17)</f>
        <v>3.8500000000000001E-3</v>
      </c>
      <c r="I18" s="140"/>
      <c r="J18" s="141"/>
      <c r="L18" s="128" t="s">
        <v>35</v>
      </c>
      <c r="M18" s="128"/>
      <c r="N18" s="128"/>
      <c r="O18" s="128"/>
      <c r="P18" s="96">
        <f>IF(R17=TRUE, 1, 0)</f>
        <v>1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28"/>
      <c r="M19" s="128"/>
      <c r="N19" s="128"/>
      <c r="O19" s="128"/>
      <c r="P19" s="99"/>
    </row>
    <row r="20" spans="1:18" ht="31.95" customHeight="1" thickBot="1" x14ac:dyDescent="0.3">
      <c r="A20" s="98" t="s">
        <v>38</v>
      </c>
      <c r="B20" s="85"/>
      <c r="C20" s="85"/>
      <c r="D20" s="85"/>
      <c r="E20" s="54"/>
      <c r="F20" s="54"/>
      <c r="G20" s="54"/>
      <c r="H20" s="54"/>
      <c r="I20" s="54"/>
      <c r="J20" s="54"/>
      <c r="K20" s="54"/>
      <c r="L20" s="104"/>
      <c r="M20" s="104"/>
      <c r="N20" s="104"/>
      <c r="O20" s="104"/>
      <c r="P20" s="99"/>
    </row>
    <row r="21" spans="1:18" ht="31.95" customHeight="1" thickBot="1" x14ac:dyDescent="0.3">
      <c r="A21" s="151" t="s">
        <v>27</v>
      </c>
      <c r="B21" s="152"/>
      <c r="C21" s="88" t="s">
        <v>7</v>
      </c>
      <c r="D21" s="89" t="s">
        <v>8</v>
      </c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16.95" customHeight="1" x14ac:dyDescent="0.25">
      <c r="A22" s="192" t="s">
        <v>39</v>
      </c>
      <c r="B22" s="193"/>
      <c r="C22" s="90">
        <f>G7</f>
        <v>2385</v>
      </c>
      <c r="D22" s="91">
        <f>H7</f>
        <v>2311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8.600000000000001" customHeight="1" thickBot="1" x14ac:dyDescent="0.3">
      <c r="A23" s="194" t="s">
        <v>40</v>
      </c>
      <c r="B23" s="195"/>
      <c r="C23" s="94">
        <f>M8+M9</f>
        <v>2785</v>
      </c>
      <c r="D23" s="95">
        <f>N8+N9</f>
        <v>2797</v>
      </c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18" ht="18.600000000000001" customHeight="1" thickBot="1" x14ac:dyDescent="0.35">
      <c r="A24" s="196" t="s">
        <v>16</v>
      </c>
      <c r="B24" s="197"/>
      <c r="C24" s="111">
        <f>C22-C23</f>
        <v>-400</v>
      </c>
      <c r="D24" s="112">
        <f>D22-D23</f>
        <v>-486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10" customFormat="1" ht="33" customHeight="1" x14ac:dyDescent="0.3">
      <c r="A25" s="105"/>
      <c r="B25" s="106"/>
      <c r="C25" s="107"/>
      <c r="D25" s="107"/>
      <c r="E25" s="108"/>
      <c r="F25" s="108"/>
      <c r="G25" s="108"/>
      <c r="H25" s="108"/>
      <c r="I25" s="108"/>
      <c r="J25" s="108"/>
      <c r="K25" s="108"/>
      <c r="L25" s="109"/>
      <c r="M25" s="109"/>
      <c r="N25" s="108"/>
      <c r="O25" s="108"/>
    </row>
    <row r="26" spans="1:18" ht="13.2" customHeight="1" thickBot="1" x14ac:dyDescent="0.35">
      <c r="A26" s="113"/>
      <c r="B26" s="114"/>
      <c r="C26" s="115"/>
      <c r="D26" s="115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5">
      <c r="A27" s="206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8"/>
      <c r="Q27" s="69"/>
    </row>
    <row r="28" spans="1:18" ht="20.100000000000001" customHeight="1" x14ac:dyDescent="0.25">
      <c r="A28" s="20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1"/>
      <c r="Q28" s="69"/>
    </row>
    <row r="29" spans="1:18" ht="20.100000000000001" customHeight="1" thickBot="1" x14ac:dyDescent="0.3">
      <c r="A29" s="212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4"/>
    </row>
    <row r="30" spans="1:18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3">
      <c r="A32" s="215" t="s">
        <v>17</v>
      </c>
      <c r="B32" s="216"/>
      <c r="C32" s="216"/>
      <c r="D32" s="216"/>
      <c r="E32" s="216"/>
      <c r="F32" s="217"/>
      <c r="G32" s="55"/>
      <c r="H32" s="55"/>
      <c r="I32" s="55"/>
      <c r="J32" s="55"/>
      <c r="K32" s="55"/>
      <c r="L32" s="55"/>
      <c r="M32" s="55"/>
      <c r="N32" s="55"/>
      <c r="O32" s="55"/>
      <c r="P32" s="54"/>
      <c r="Q32" s="56"/>
    </row>
    <row r="33" spans="1:16" ht="19.2" customHeight="1" thickBot="1" x14ac:dyDescent="0.3">
      <c r="A33" s="5" t="s">
        <v>6</v>
      </c>
      <c r="B33" s="168" t="s">
        <v>22</v>
      </c>
      <c r="C33" s="169"/>
      <c r="D33" s="170" t="s">
        <v>21</v>
      </c>
      <c r="E33" s="171"/>
      <c r="F33" s="171"/>
      <c r="G33" s="172"/>
      <c r="H33" s="170" t="s">
        <v>18</v>
      </c>
      <c r="I33" s="172"/>
      <c r="J33" s="171" t="s">
        <v>19</v>
      </c>
      <c r="K33" s="171"/>
      <c r="L33" s="181" t="s">
        <v>3</v>
      </c>
      <c r="M33" s="181"/>
      <c r="N33" s="220" t="s">
        <v>4</v>
      </c>
      <c r="O33" s="221"/>
      <c r="P33" s="60" t="s">
        <v>20</v>
      </c>
    </row>
    <row r="34" spans="1:16" ht="18.75" customHeight="1" thickBot="1" x14ac:dyDescent="0.3">
      <c r="A34" s="61" t="s">
        <v>23</v>
      </c>
      <c r="B34" s="166"/>
      <c r="C34" s="167"/>
      <c r="D34" s="173"/>
      <c r="E34" s="174"/>
      <c r="F34" s="174"/>
      <c r="G34" s="175"/>
      <c r="H34" s="173"/>
      <c r="I34" s="175"/>
      <c r="J34" s="179"/>
      <c r="K34" s="180"/>
      <c r="L34" s="177"/>
      <c r="M34" s="178"/>
      <c r="N34" s="222"/>
      <c r="O34" s="223"/>
      <c r="P34" s="59">
        <f t="shared" ref="P34:P42" si="4">L34-N34</f>
        <v>0</v>
      </c>
    </row>
    <row r="35" spans="1:16" ht="18.75" customHeight="1" thickBot="1" x14ac:dyDescent="0.3">
      <c r="A35" s="62" t="s">
        <v>23</v>
      </c>
      <c r="B35" s="165"/>
      <c r="C35" s="165"/>
      <c r="D35" s="120"/>
      <c r="E35" s="121"/>
      <c r="F35" s="121"/>
      <c r="G35" s="122"/>
      <c r="H35" s="120"/>
      <c r="I35" s="122"/>
      <c r="J35" s="200"/>
      <c r="K35" s="201"/>
      <c r="L35" s="177"/>
      <c r="M35" s="178"/>
      <c r="N35" s="222"/>
      <c r="O35" s="223"/>
      <c r="P35" s="59">
        <f t="shared" si="4"/>
        <v>0</v>
      </c>
    </row>
    <row r="36" spans="1:16" ht="19.2" customHeight="1" thickBot="1" x14ac:dyDescent="0.3">
      <c r="A36" s="62" t="s">
        <v>23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76"/>
      <c r="L36" s="123"/>
      <c r="M36" s="124"/>
      <c r="N36" s="116"/>
      <c r="O36" s="117"/>
      <c r="P36" s="59">
        <f t="shared" si="4"/>
        <v>0</v>
      </c>
    </row>
    <row r="37" spans="1:16" ht="19.5" customHeight="1" thickBot="1" x14ac:dyDescent="0.3">
      <c r="A37" s="61" t="s">
        <v>23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59">
        <f t="shared" si="4"/>
        <v>0</v>
      </c>
    </row>
    <row r="38" spans="1:16" ht="19.5" customHeight="1" thickBot="1" x14ac:dyDescent="0.3">
      <c r="A38" s="62" t="s">
        <v>23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59">
        <f t="shared" si="4"/>
        <v>0</v>
      </c>
    </row>
    <row r="39" spans="1:16" ht="19.5" customHeight="1" thickBot="1" x14ac:dyDescent="0.3">
      <c r="A39" s="62" t="s">
        <v>23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59">
        <f t="shared" si="4"/>
        <v>0</v>
      </c>
    </row>
    <row r="40" spans="1:16" ht="19.5" customHeight="1" thickBot="1" x14ac:dyDescent="0.3">
      <c r="A40" s="61" t="s">
        <v>23</v>
      </c>
      <c r="B40" s="125"/>
      <c r="C40" s="126"/>
      <c r="D40" s="118"/>
      <c r="E40" s="127"/>
      <c r="F40" s="127"/>
      <c r="G40" s="119"/>
      <c r="H40" s="118"/>
      <c r="I40" s="119"/>
      <c r="J40" s="118"/>
      <c r="K40" s="119"/>
      <c r="L40" s="123"/>
      <c r="M40" s="124"/>
      <c r="N40" s="116"/>
      <c r="O40" s="117"/>
      <c r="P40" s="59">
        <f t="shared" si="4"/>
        <v>0</v>
      </c>
    </row>
    <row r="41" spans="1:16" ht="19.5" customHeight="1" thickBot="1" x14ac:dyDescent="0.3">
      <c r="A41" s="62" t="s">
        <v>23</v>
      </c>
      <c r="B41" s="118"/>
      <c r="C41" s="119"/>
      <c r="D41" s="120"/>
      <c r="E41" s="121"/>
      <c r="F41" s="121"/>
      <c r="G41" s="122"/>
      <c r="H41" s="120"/>
      <c r="I41" s="122"/>
      <c r="J41" s="120"/>
      <c r="K41" s="122"/>
      <c r="L41" s="123"/>
      <c r="M41" s="124"/>
      <c r="N41" s="116"/>
      <c r="O41" s="117"/>
      <c r="P41" s="59">
        <f t="shared" si="4"/>
        <v>0</v>
      </c>
    </row>
    <row r="42" spans="1:16" ht="18.75" customHeight="1" x14ac:dyDescent="0.25">
      <c r="A42" s="62" t="s">
        <v>23</v>
      </c>
      <c r="B42" s="118"/>
      <c r="C42" s="119"/>
      <c r="D42" s="120"/>
      <c r="E42" s="121"/>
      <c r="F42" s="121"/>
      <c r="G42" s="122"/>
      <c r="H42" s="120"/>
      <c r="I42" s="122"/>
      <c r="J42" s="120"/>
      <c r="K42" s="122"/>
      <c r="L42" s="123"/>
      <c r="M42" s="124"/>
      <c r="N42" s="116"/>
      <c r="O42" s="117"/>
      <c r="P42" s="59">
        <f t="shared" si="4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L35:M35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C8F5382-6ADE-46E7-83A5-72D19E512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2023-11-14T23:04:23Z</cp:lastPrinted>
  <dcterms:created xsi:type="dcterms:W3CDTF">2015-11-16T19:09:52Z</dcterms:created>
  <dcterms:modified xsi:type="dcterms:W3CDTF">2023-11-14T23:04:25Z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