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raMetcalf\Downloads\"/>
    </mc:Choice>
  </mc:AlternateContent>
  <xr:revisionPtr revIDLastSave="0" documentId="8_{225D15AC-A418-4EF3-B070-52C1DB277D9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4" i="1" l="1"/>
  <c r="O15" i="1" l="1"/>
  <c r="M15" i="1"/>
  <c r="L15" i="1"/>
  <c r="K15" i="1"/>
  <c r="H15" i="1"/>
  <c r="G15" i="1"/>
  <c r="C19" i="1" s="1"/>
  <c r="D15" i="1"/>
  <c r="C15" i="1"/>
  <c r="C20" i="1" l="1"/>
  <c r="C21" i="1" s="1"/>
  <c r="E9" i="1"/>
  <c r="F9" i="1"/>
  <c r="I9" i="1"/>
  <c r="J9" i="1"/>
  <c r="E10" i="1"/>
  <c r="F10" i="1"/>
  <c r="I10" i="1"/>
  <c r="J10" i="1"/>
  <c r="P15" i="1" l="1"/>
  <c r="N15" i="1"/>
  <c r="H22" i="1" l="1"/>
  <c r="P36" i="1"/>
  <c r="P35" i="1"/>
  <c r="P33" i="1"/>
  <c r="T19" i="1" l="1"/>
  <c r="R21" i="1"/>
  <c r="P22" i="1" s="1"/>
  <c r="D20" i="1" l="1"/>
  <c r="D19" i="1"/>
  <c r="J8" i="1"/>
  <c r="I8" i="1"/>
  <c r="F8" i="1"/>
  <c r="E8" i="1"/>
  <c r="T17" i="1" l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F15" i="1" s="1"/>
  <c r="E6" i="1"/>
  <c r="E15" i="1" s="1"/>
</calcChain>
</file>

<file path=xl/sharedStrings.xml><?xml version="1.0" encoding="utf-8"?>
<sst xmlns="http://schemas.openxmlformats.org/spreadsheetml/2006/main" count="87" uniqueCount="56">
  <si>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</si>
  <si>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</si>
  <si>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</si>
  <si>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</si>
  <si>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</si>
  <si>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</si>
  <si>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</si>
  <si>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</si>
  <si>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</si>
  <si>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</si>
  <si>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</si>
  <si>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</si>
  <si>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</si>
  <si>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</si>
  <si>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</si>
  <si>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</si>
  <si>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</si>
  <si>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</si>
  <si>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</si>
  <si>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</si>
  <si>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</si>
  <si>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</si>
  <si>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</si>
  <si>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</si>
  <si>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</si>
  <si>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</si>
  <si>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</si>
  <si>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</si>
  <si>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</si>
  <si>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</si>
  <si>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</si>
  <si>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</si>
  <si>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</si>
  <si>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</si>
  <si>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</si>
  <si>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</si>
  <si>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</si>
  <si>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</si>
  <si>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</si>
  <si>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</si>
  <si>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</si>
  <si>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</si>
  <si>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</si>
  <si>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</si>
  <si>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</si>
  <si>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AC-6</t>
  </si>
  <si>
    <t>RESTROOM</t>
  </si>
  <si>
    <t>KITCHEN</t>
  </si>
  <si>
    <t>SERVINGJ/ORDER AREA</t>
  </si>
  <si>
    <t>DINING B</t>
  </si>
  <si>
    <t>EF-4</t>
  </si>
  <si>
    <t xml:space="preserve">HOOD 3 </t>
  </si>
  <si>
    <t>HD IR</t>
  </si>
  <si>
    <t xml:space="preserve">HD 1L </t>
  </si>
  <si>
    <t>DINING A</t>
  </si>
  <si>
    <t>BACK OF HOUSE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</si>
</sst>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1" fillId="0" borderId="69" xfId="0" applyFont="1" applyBorder="1" applyAlignment="1">
      <alignment horizontal="left" vertical="center"/>
    </xf>
    <xf numFmtId="0" fontId="5" fillId="0" borderId="70" xfId="0" applyFont="1" applyBorder="1" applyAlignment="1">
      <alignment vertical="center"/>
    </xf>
    <xf numFmtId="0" fontId="0" fillId="2" borderId="71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8" fillId="2" borderId="71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979779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zoomScaleNormal="100" zoomScaleSheetLayoutView="80" workbookViewId="0">
      <selection activeCell="V13" sqref="Q13:V13"/>
    </sheetView>
  </sheetViews>
  <sheetFormatPr defaultColWidth="9.17968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18" ht="165.75" customHeight="1" x14ac:dyDescent="0.25"/>
    <row r="2" spans="1:18" ht="21.75" customHeight="1" x14ac:dyDescent="0.4">
      <c r="A2" s="189" t="s">
        <v>33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</row>
    <row r="3" spans="1:18" ht="9.75" customHeight="1" thickBot="1" x14ac:dyDescent="0.45">
      <c r="A3" s="85"/>
    </row>
    <row r="4" spans="1:18" ht="20.149999999999999" customHeight="1" thickBot="1" x14ac:dyDescent="0.3">
      <c r="A4" s="6"/>
      <c r="B4" s="8" t="s">
        <v>5</v>
      </c>
      <c r="C4" s="162" t="s">
        <v>0</v>
      </c>
      <c r="D4" s="163"/>
      <c r="E4" s="135" t="s">
        <v>1</v>
      </c>
      <c r="F4" s="134"/>
      <c r="G4" s="168" t="s">
        <v>2</v>
      </c>
      <c r="H4" s="169"/>
      <c r="I4" s="160" t="s">
        <v>27</v>
      </c>
      <c r="J4" s="161"/>
      <c r="K4" s="166" t="s">
        <v>3</v>
      </c>
      <c r="L4" s="167"/>
      <c r="M4" s="164" t="s">
        <v>4</v>
      </c>
      <c r="N4" s="165"/>
      <c r="O4" s="164" t="s">
        <v>38</v>
      </c>
      <c r="P4" s="165"/>
      <c r="Q4" s="7"/>
      <c r="R4" s="62"/>
    </row>
    <row r="5" spans="1:18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18" ht="20.149999999999999" customHeight="1" x14ac:dyDescent="0.25">
      <c r="A6" s="72" t="s">
        <v>41</v>
      </c>
      <c r="B6" s="70" t="s">
        <v>47</v>
      </c>
      <c r="C6" s="23">
        <v>9500</v>
      </c>
      <c r="D6" s="24"/>
      <c r="E6" s="23">
        <f t="shared" ref="E6:F7" si="0">C6-G6</f>
        <v>7300</v>
      </c>
      <c r="F6" s="24">
        <f t="shared" si="0"/>
        <v>0</v>
      </c>
      <c r="G6" s="25">
        <v>2200</v>
      </c>
      <c r="H6" s="26"/>
      <c r="I6" s="27">
        <f>G6/C6</f>
        <v>0.23157894736842105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49999999999999" customHeight="1" x14ac:dyDescent="0.25">
      <c r="A7" s="73" t="s">
        <v>42</v>
      </c>
      <c r="B7" s="71" t="s">
        <v>54</v>
      </c>
      <c r="C7" s="35">
        <v>2650</v>
      </c>
      <c r="D7" s="36"/>
      <c r="E7" s="35">
        <f t="shared" si="0"/>
        <v>2050</v>
      </c>
      <c r="F7" s="36">
        <f t="shared" si="0"/>
        <v>0</v>
      </c>
      <c r="G7" s="37">
        <v>600</v>
      </c>
      <c r="H7" s="38"/>
      <c r="I7" s="39">
        <f t="shared" ref="I7:J7" si="1">G7/C7</f>
        <v>0.22641509433962265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18" ht="20.149999999999999" customHeight="1" x14ac:dyDescent="0.25">
      <c r="A8" s="73" t="s">
        <v>43</v>
      </c>
      <c r="B8" s="71" t="s">
        <v>48</v>
      </c>
      <c r="C8" s="35">
        <v>5285</v>
      </c>
      <c r="D8" s="36"/>
      <c r="E8" s="35">
        <f t="shared" ref="E8:E10" si="2">C8-G8</f>
        <v>4085</v>
      </c>
      <c r="F8" s="36">
        <f t="shared" ref="F8:F10" si="3">D8-H8</f>
        <v>0</v>
      </c>
      <c r="G8" s="37">
        <v>1200</v>
      </c>
      <c r="H8" s="38"/>
      <c r="I8" s="39">
        <f t="shared" ref="I8:I9" si="4">G8/C8</f>
        <v>0.22705771050141912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18" ht="20.149999999999999" customHeight="1" x14ac:dyDescent="0.25">
      <c r="A9" s="73" t="s">
        <v>44</v>
      </c>
      <c r="B9" s="71" t="s">
        <v>49</v>
      </c>
      <c r="C9" s="35">
        <v>1800</v>
      </c>
      <c r="D9" s="36"/>
      <c r="E9" s="35">
        <f t="shared" si="2"/>
        <v>1400</v>
      </c>
      <c r="F9" s="36">
        <f t="shared" si="3"/>
        <v>0</v>
      </c>
      <c r="G9" s="37">
        <v>400</v>
      </c>
      <c r="H9" s="38"/>
      <c r="I9" s="39">
        <f t="shared" si="4"/>
        <v>0.22222222222222221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18" ht="20.149999999999999" customHeight="1" x14ac:dyDescent="0.25">
      <c r="A10" s="73" t="s">
        <v>45</v>
      </c>
      <c r="B10" s="71" t="s">
        <v>55</v>
      </c>
      <c r="C10" s="35">
        <v>1200</v>
      </c>
      <c r="D10" s="36"/>
      <c r="E10" s="35">
        <f t="shared" si="2"/>
        <v>1150</v>
      </c>
      <c r="F10" s="36">
        <f t="shared" si="3"/>
        <v>0</v>
      </c>
      <c r="G10" s="37">
        <v>50</v>
      </c>
      <c r="H10" s="38"/>
      <c r="I10" s="39">
        <f t="shared" ref="I10" si="6">G10/C10</f>
        <v>4.1666666666666664E-2</v>
      </c>
      <c r="J10" s="40" t="e">
        <f t="shared" ref="J10" si="7">H10/D10</f>
        <v>#DIV/0!</v>
      </c>
      <c r="K10" s="41"/>
      <c r="L10" s="42"/>
      <c r="M10" s="43"/>
      <c r="N10" s="44"/>
      <c r="O10" s="45"/>
      <c r="P10" s="46"/>
      <c r="Q10" s="61"/>
      <c r="R10" s="66"/>
    </row>
    <row r="11" spans="1:18" ht="20.149999999999999" customHeight="1" x14ac:dyDescent="0.25">
      <c r="A11" s="73" t="s">
        <v>10</v>
      </c>
      <c r="B11" s="71" t="s">
        <v>53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1913</v>
      </c>
      <c r="N11" s="51"/>
      <c r="O11" s="45"/>
      <c r="P11" s="46"/>
      <c r="Q11" s="61"/>
      <c r="R11" s="66"/>
    </row>
    <row r="12" spans="1:18" ht="20.149999999999999" customHeight="1" x14ac:dyDescent="0.25">
      <c r="A12" s="73" t="s">
        <v>11</v>
      </c>
      <c r="B12" s="71" t="s">
        <v>52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709</v>
      </c>
      <c r="N12" s="51"/>
      <c r="O12" s="45"/>
      <c r="P12" s="46"/>
      <c r="Q12" s="61"/>
      <c r="R12" s="66"/>
    </row>
    <row r="13" spans="1:18" ht="20.149999999999999" customHeight="1" x14ac:dyDescent="0.25">
      <c r="A13" s="113" t="s">
        <v>50</v>
      </c>
      <c r="B13" s="114" t="s">
        <v>51</v>
      </c>
      <c r="C13" s="115"/>
      <c r="D13" s="116"/>
      <c r="E13" s="115"/>
      <c r="F13" s="116"/>
      <c r="G13" s="117"/>
      <c r="H13" s="118"/>
      <c r="I13" s="119"/>
      <c r="J13" s="118"/>
      <c r="K13" s="117"/>
      <c r="L13" s="118"/>
      <c r="M13" s="120">
        <v>701</v>
      </c>
      <c r="N13" s="121"/>
      <c r="O13" s="122"/>
      <c r="P13" s="123"/>
      <c r="Q13" s="61"/>
      <c r="R13" s="66"/>
    </row>
    <row r="14" spans="1:18" ht="20.149999999999999" customHeight="1" thickBot="1" x14ac:dyDescent="0.3">
      <c r="A14" s="102" t="s">
        <v>26</v>
      </c>
      <c r="B14" s="103" t="s">
        <v>46</v>
      </c>
      <c r="C14" s="104"/>
      <c r="D14" s="105"/>
      <c r="E14" s="104"/>
      <c r="F14" s="105"/>
      <c r="G14" s="106"/>
      <c r="H14" s="107"/>
      <c r="I14" s="108"/>
      <c r="J14" s="107"/>
      <c r="K14" s="106"/>
      <c r="L14" s="107"/>
      <c r="M14" s="109"/>
      <c r="N14" s="110"/>
      <c r="O14" s="111">
        <v>500</v>
      </c>
      <c r="P14" s="112"/>
      <c r="Q14" s="61"/>
      <c r="R14" s="66"/>
    </row>
    <row r="15" spans="1:18" ht="20.149999999999999" customHeight="1" thickBot="1" x14ac:dyDescent="0.3">
      <c r="A15" s="126" t="s">
        <v>28</v>
      </c>
      <c r="B15" s="127"/>
      <c r="C15" s="74">
        <f>SUM(C6:C14)</f>
        <v>20435</v>
      </c>
      <c r="D15" s="75">
        <f>SUM(D6:D14)</f>
        <v>0</v>
      </c>
      <c r="E15" s="74">
        <f>SUM(E6:E14)</f>
        <v>15985</v>
      </c>
      <c r="F15" s="75">
        <f>SUM(F6:F14)</f>
        <v>0</v>
      </c>
      <c r="G15" s="76">
        <f>SUM(G6:G14)</f>
        <v>4450</v>
      </c>
      <c r="H15" s="77">
        <f>SUM(H6:H14)</f>
        <v>0</v>
      </c>
      <c r="I15" s="78"/>
      <c r="J15" s="79"/>
      <c r="K15" s="76">
        <f>SUM(K6:K14)</f>
        <v>0</v>
      </c>
      <c r="L15" s="77">
        <f>SUM(L6:L14)</f>
        <v>0</v>
      </c>
      <c r="M15" s="101">
        <f>SUM(M6:M14)</f>
        <v>3323</v>
      </c>
      <c r="N15" s="80">
        <f>SUM(N6:N14)</f>
        <v>0</v>
      </c>
      <c r="O15" s="81">
        <f>SUM(O6:O14)</f>
        <v>500</v>
      </c>
      <c r="P15" s="82">
        <f>SUM(P6:P14)</f>
        <v>0</v>
      </c>
      <c r="Q15" s="52"/>
      <c r="R15" s="66"/>
    </row>
    <row r="16" spans="1:18" ht="20.149999999999999" customHeight="1" thickBot="1" x14ac:dyDescent="0.3">
      <c r="A16" s="63"/>
      <c r="B16" s="53"/>
      <c r="C16" s="53"/>
      <c r="D16" s="53"/>
      <c r="E16" s="53"/>
      <c r="F16" s="64"/>
      <c r="G16" s="64"/>
      <c r="H16" s="69"/>
      <c r="I16" s="69"/>
      <c r="J16" s="64"/>
      <c r="K16" s="64"/>
      <c r="L16" s="65"/>
      <c r="M16" s="65"/>
      <c r="N16" s="65"/>
      <c r="O16" s="65"/>
      <c r="P16" s="52"/>
      <c r="Q16" s="66"/>
    </row>
    <row r="17" spans="1:21" ht="20.149999999999999" customHeight="1" thickBot="1" x14ac:dyDescent="0.35">
      <c r="A17" s="96" t="s">
        <v>29</v>
      </c>
      <c r="B17" s="83"/>
      <c r="C17" s="83"/>
      <c r="D17" s="83"/>
      <c r="F17" s="219" t="s">
        <v>12</v>
      </c>
      <c r="G17" s="220"/>
      <c r="H17" s="193" t="s">
        <v>32</v>
      </c>
      <c r="I17" s="194"/>
      <c r="J17" s="195"/>
      <c r="L17" s="95" t="s">
        <v>34</v>
      </c>
      <c r="M17" s="84"/>
      <c r="N17" s="84"/>
      <c r="O17" s="84"/>
      <c r="P17" s="84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 x14ac:dyDescent="0.3">
      <c r="A18" s="211" t="s">
        <v>28</v>
      </c>
      <c r="B18" s="212"/>
      <c r="C18" s="86" t="s">
        <v>7</v>
      </c>
      <c r="D18" s="87" t="s">
        <v>8</v>
      </c>
      <c r="F18" s="221"/>
      <c r="G18" s="222"/>
      <c r="H18" s="196"/>
      <c r="I18" s="197"/>
      <c r="J18" s="198"/>
      <c r="L18" s="190" t="s">
        <v>37</v>
      </c>
      <c r="M18" s="190"/>
      <c r="N18" s="190"/>
      <c r="O18" s="190"/>
      <c r="P18" s="98">
        <f>IF(R17=TRUE, 1, 0)</f>
        <v>1</v>
      </c>
    </row>
    <row r="19" spans="1:21" ht="18.75" customHeight="1" x14ac:dyDescent="0.35">
      <c r="A19" s="213" t="s">
        <v>31</v>
      </c>
      <c r="B19" s="214"/>
      <c r="C19" s="88">
        <f>G15+K15</f>
        <v>4450</v>
      </c>
      <c r="D19" s="89">
        <f>H15+L15</f>
        <v>0</v>
      </c>
      <c r="F19" s="140" t="s">
        <v>13</v>
      </c>
      <c r="G19" s="141"/>
      <c r="H19" s="202"/>
      <c r="I19" s="203"/>
      <c r="J19" s="204"/>
      <c r="L19" s="191"/>
      <c r="M19" s="191"/>
      <c r="N19" s="191"/>
      <c r="O19" s="191"/>
      <c r="P19" s="100"/>
      <c r="R19" s="1" t="e">
        <f>T19=U19</f>
        <v>#DIV/0!</v>
      </c>
      <c r="T19" s="1" t="e">
        <f>H22&lt;0</f>
        <v>#DIV/0!</v>
      </c>
      <c r="U19" s="1" t="b">
        <f>D21&lt;0</f>
        <v>0</v>
      </c>
    </row>
    <row r="20" spans="1:21" ht="18.75" customHeight="1" thickBot="1" x14ac:dyDescent="0.4">
      <c r="A20" s="215" t="s">
        <v>30</v>
      </c>
      <c r="B20" s="216"/>
      <c r="C20" s="92">
        <f>M15+O15</f>
        <v>3823</v>
      </c>
      <c r="D20" s="93">
        <f>N15+P15</f>
        <v>0</v>
      </c>
      <c r="F20" s="142" t="s">
        <v>14</v>
      </c>
      <c r="G20" s="143"/>
      <c r="H20" s="205"/>
      <c r="I20" s="206"/>
      <c r="J20" s="207"/>
      <c r="L20" s="192" t="s">
        <v>35</v>
      </c>
      <c r="M20" s="192"/>
      <c r="N20" s="192"/>
      <c r="O20" s="192"/>
      <c r="P20" s="99" t="e">
        <f>IF(R19=TRUE, 1, 0)</f>
        <v>#DIV/0!</v>
      </c>
    </row>
    <row r="21" spans="1:21" ht="18.75" customHeight="1" thickBot="1" x14ac:dyDescent="0.4">
      <c r="A21" s="217" t="s">
        <v>18</v>
      </c>
      <c r="B21" s="218"/>
      <c r="C21" s="90">
        <f>C19-C20</f>
        <v>627</v>
      </c>
      <c r="D21" s="91">
        <f>D19-D20</f>
        <v>0</v>
      </c>
      <c r="F21" s="158" t="s">
        <v>15</v>
      </c>
      <c r="G21" s="159"/>
      <c r="H21" s="208"/>
      <c r="I21" s="209"/>
      <c r="J21" s="210"/>
      <c r="L21" s="191"/>
      <c r="M21" s="191"/>
      <c r="N21" s="191"/>
      <c r="O21" s="191"/>
      <c r="P21" s="100"/>
      <c r="R21" s="1" t="e">
        <f>AND(H22&gt;=-0.02, H22&lt;=0.02)</f>
        <v>#DIV/0!</v>
      </c>
    </row>
    <row r="22" spans="1:21" ht="16.5" customHeight="1" thickBot="1" x14ac:dyDescent="0.3">
      <c r="F22" s="156" t="s">
        <v>16</v>
      </c>
      <c r="G22" s="157"/>
      <c r="H22" s="199" t="e">
        <f>AVERAGE(H19:J21)</f>
        <v>#DIV/0!</v>
      </c>
      <c r="I22" s="200"/>
      <c r="J22" s="201"/>
      <c r="L22" s="188" t="s">
        <v>36</v>
      </c>
      <c r="M22" s="188"/>
      <c r="N22" s="188"/>
      <c r="O22" s="188"/>
      <c r="P22" s="94" t="e">
        <f>IF(R21=TRUE, 1, 0)</f>
        <v>#DIV/0!</v>
      </c>
    </row>
    <row r="23" spans="1:21" ht="13.75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188"/>
      <c r="M23" s="188"/>
      <c r="N23" s="188"/>
      <c r="O23" s="188"/>
      <c r="P23" s="97"/>
    </row>
    <row r="24" spans="1:21" ht="13.75" customHeight="1" x14ac:dyDescent="0.2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5"/>
      <c r="M24" s="55"/>
      <c r="N24" s="56"/>
      <c r="O24" s="56"/>
      <c r="P24" s="7"/>
      <c r="Q24" s="7"/>
    </row>
    <row r="25" spans="1:21" ht="13.5" customHeight="1" thickBot="1" x14ac:dyDescent="0.3">
      <c r="A25" s="3" t="s">
        <v>17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49999999999999" customHeight="1" x14ac:dyDescent="0.25">
      <c r="A26" s="144"/>
      <c r="B26" s="145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6"/>
      <c r="Q26" s="67"/>
    </row>
    <row r="27" spans="1:21" ht="20.149999999999999" customHeight="1" x14ac:dyDescent="0.25">
      <c r="A27" s="147"/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9"/>
      <c r="Q27" s="67"/>
    </row>
    <row r="28" spans="1:21" ht="20.149999999999999" customHeight="1" thickBot="1" x14ac:dyDescent="0.3">
      <c r="A28" s="150"/>
      <c r="B28" s="151"/>
      <c r="C28" s="151"/>
      <c r="D28" s="151"/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2"/>
    </row>
    <row r="29" spans="1:21" ht="20.149999999999999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" thickBo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49999999999999" customHeight="1" thickBot="1" x14ac:dyDescent="0.3">
      <c r="A31" s="153" t="s">
        <v>19</v>
      </c>
      <c r="B31" s="154"/>
      <c r="C31" s="154"/>
      <c r="D31" s="154"/>
      <c r="E31" s="154"/>
      <c r="F31" s="155"/>
      <c r="G31" s="53"/>
      <c r="H31" s="53"/>
      <c r="I31" s="53"/>
      <c r="J31" s="53"/>
      <c r="K31" s="53"/>
      <c r="L31" s="53"/>
      <c r="M31" s="53"/>
      <c r="N31" s="53"/>
      <c r="O31" s="53"/>
      <c r="P31" s="52"/>
      <c r="Q31" s="54"/>
    </row>
    <row r="32" spans="1:21" ht="19.149999999999999" customHeight="1" thickBot="1" x14ac:dyDescent="0.3">
      <c r="A32" s="5" t="s">
        <v>6</v>
      </c>
      <c r="B32" s="180" t="s">
        <v>24</v>
      </c>
      <c r="C32" s="181"/>
      <c r="D32" s="134" t="s">
        <v>23</v>
      </c>
      <c r="E32" s="136"/>
      <c r="F32" s="136"/>
      <c r="G32" s="135"/>
      <c r="H32" s="134" t="s">
        <v>20</v>
      </c>
      <c r="I32" s="135"/>
      <c r="J32" s="136" t="s">
        <v>21</v>
      </c>
      <c r="K32" s="136"/>
      <c r="L32" s="137" t="s">
        <v>3</v>
      </c>
      <c r="M32" s="137"/>
      <c r="N32" s="132" t="s">
        <v>4</v>
      </c>
      <c r="O32" s="133"/>
      <c r="P32" s="58" t="s">
        <v>22</v>
      </c>
    </row>
    <row r="33" spans="1:16" ht="18.75" customHeight="1" thickBot="1" x14ac:dyDescent="0.3">
      <c r="A33" s="59" t="s">
        <v>25</v>
      </c>
      <c r="B33" s="178" t="s">
        <v>39</v>
      </c>
      <c r="C33" s="179"/>
      <c r="D33" s="171"/>
      <c r="E33" s="184"/>
      <c r="F33" s="184"/>
      <c r="G33" s="172"/>
      <c r="H33" s="171" t="s">
        <v>40</v>
      </c>
      <c r="I33" s="172"/>
      <c r="J33" s="173" t="s">
        <v>40</v>
      </c>
      <c r="K33" s="174"/>
      <c r="L33" s="130">
        <v>0</v>
      </c>
      <c r="M33" s="131"/>
      <c r="N33" s="124">
        <v>1080</v>
      </c>
      <c r="O33" s="125"/>
      <c r="P33" s="57">
        <f t="shared" ref="P33:P35" si="8">L33-N33</f>
        <v>-1080</v>
      </c>
    </row>
    <row r="34" spans="1:16" ht="18.75" customHeight="1" thickBot="1" x14ac:dyDescent="0.3">
      <c r="A34" s="60" t="s">
        <v>25</v>
      </c>
      <c r="B34" s="177" t="s">
        <v>39</v>
      </c>
      <c r="C34" s="177"/>
      <c r="D34" s="138"/>
      <c r="E34" s="185"/>
      <c r="F34" s="185"/>
      <c r="G34" s="139"/>
      <c r="H34" s="138" t="s">
        <v>40</v>
      </c>
      <c r="I34" s="139"/>
      <c r="J34" s="128" t="s">
        <v>40</v>
      </c>
      <c r="K34" s="129"/>
      <c r="L34" s="130">
        <v>0</v>
      </c>
      <c r="M34" s="131"/>
      <c r="N34" s="124">
        <v>832</v>
      </c>
      <c r="O34" s="125"/>
      <c r="P34" s="57">
        <f t="shared" ref="P34" si="9">L34-N34</f>
        <v>-832</v>
      </c>
    </row>
    <row r="35" spans="1:16" ht="18.75" customHeight="1" thickBot="1" x14ac:dyDescent="0.3">
      <c r="A35" s="60" t="s">
        <v>25</v>
      </c>
      <c r="B35" s="177" t="s">
        <v>39</v>
      </c>
      <c r="C35" s="177"/>
      <c r="D35" s="138"/>
      <c r="E35" s="185"/>
      <c r="F35" s="185"/>
      <c r="G35" s="139"/>
      <c r="H35" s="138" t="s">
        <v>40</v>
      </c>
      <c r="I35" s="139"/>
      <c r="J35" s="128" t="s">
        <v>40</v>
      </c>
      <c r="K35" s="129"/>
      <c r="L35" s="130">
        <v>0</v>
      </c>
      <c r="M35" s="131"/>
      <c r="N35" s="124">
        <v>701</v>
      </c>
      <c r="O35" s="125"/>
      <c r="P35" s="57">
        <f t="shared" si="8"/>
        <v>-701</v>
      </c>
    </row>
    <row r="36" spans="1:16" ht="19.149999999999999" customHeight="1" x14ac:dyDescent="0.25">
      <c r="A36" s="60" t="s">
        <v>25</v>
      </c>
      <c r="B36" s="182" t="s">
        <v>39</v>
      </c>
      <c r="C36" s="183"/>
      <c r="D36" s="138"/>
      <c r="E36" s="185"/>
      <c r="F36" s="185"/>
      <c r="G36" s="139"/>
      <c r="H36" s="138" t="s">
        <v>40</v>
      </c>
      <c r="I36" s="139"/>
      <c r="J36" s="138" t="s">
        <v>40</v>
      </c>
      <c r="K36" s="170"/>
      <c r="L36" s="175">
        <v>0</v>
      </c>
      <c r="M36" s="176"/>
      <c r="N36" s="186">
        <v>390</v>
      </c>
      <c r="O36" s="187"/>
      <c r="P36" s="57">
        <f>L36-N36</f>
        <v>-390</v>
      </c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  <row r="586" spans="12:15" x14ac:dyDescent="0.25">
      <c r="L586" s="2"/>
      <c r="M586" s="2"/>
      <c r="N586" s="2"/>
      <c r="O586" s="2"/>
    </row>
  </sheetData>
  <mergeCells count="58">
    <mergeCell ref="N36:O36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D36:G36"/>
    <mergeCell ref="B35:C35"/>
    <mergeCell ref="B33:C33"/>
    <mergeCell ref="B32:C32"/>
    <mergeCell ref="B36:C36"/>
    <mergeCell ref="D32:G32"/>
    <mergeCell ref="D33:G33"/>
    <mergeCell ref="D35:G35"/>
    <mergeCell ref="B34:C34"/>
    <mergeCell ref="D34:G34"/>
    <mergeCell ref="H36:I36"/>
    <mergeCell ref="J36:K36"/>
    <mergeCell ref="L33:M33"/>
    <mergeCell ref="H33:I33"/>
    <mergeCell ref="J33:K33"/>
    <mergeCell ref="L36:M36"/>
    <mergeCell ref="H34:I34"/>
    <mergeCell ref="J34:K34"/>
    <mergeCell ref="L34:M34"/>
    <mergeCell ref="F21:G21"/>
    <mergeCell ref="I4:J4"/>
    <mergeCell ref="C4:D4"/>
    <mergeCell ref="O4:P4"/>
    <mergeCell ref="K4:L4"/>
    <mergeCell ref="G4:H4"/>
    <mergeCell ref="E4:F4"/>
    <mergeCell ref="M4:N4"/>
    <mergeCell ref="N34:O34"/>
    <mergeCell ref="A15:B15"/>
    <mergeCell ref="J35:K35"/>
    <mergeCell ref="L35:M35"/>
    <mergeCell ref="N32:O32"/>
    <mergeCell ref="N33:O33"/>
    <mergeCell ref="N35:O35"/>
    <mergeCell ref="H32:I32"/>
    <mergeCell ref="J32:K32"/>
    <mergeCell ref="L32:M32"/>
    <mergeCell ref="H35:I35"/>
    <mergeCell ref="F19:G19"/>
    <mergeCell ref="F20:G20"/>
    <mergeCell ref="A26:P28"/>
    <mergeCell ref="A31:F31"/>
    <mergeCell ref="F22:G22"/>
  </mergeCells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7:R21">
    <cfRule type="expression" priority="6">
      <formula>TRUE</formula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cp:lastPrinted>2017-11-15T17:23:59Z</cp:lastPrinted>
  <dcterms:created xsi:type="dcterms:W3CDTF">2015-11-16T19:09:52Z</dcterms:created>
  <dcterms:modified xsi:type="dcterms:W3CDTF">2025-04-22T16:23:43Z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