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Laguna Niguel, CA/PROJECT DOCUMENTS/"/>
    </mc:Choice>
  </mc:AlternateContent>
  <xr:revisionPtr revIDLastSave="3" documentId="8_{9AE48161-2828-4DF7-9824-5D3C2C859374}" xr6:coauthVersionLast="47" xr6:coauthVersionMax="47" xr10:uidLastSave="{25C023A9-34B5-43A3-8906-DFCB20B0A9BE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O11" i="1" l="1"/>
  <c r="M11" i="1"/>
  <c r="L11" i="1"/>
  <c r="K11" i="1"/>
  <c r="H11" i="1"/>
  <c r="G11" i="1"/>
  <c r="D11" i="1"/>
  <c r="C11" i="1"/>
  <c r="C15" i="1" l="1"/>
  <c r="C16" i="1"/>
  <c r="C17" i="1" s="1"/>
  <c r="P11" i="1" l="1"/>
  <c r="N11" i="1"/>
  <c r="H18" i="1" l="1"/>
  <c r="P32" i="1"/>
  <c r="P31" i="1"/>
  <c r="P29" i="1"/>
  <c r="T15" i="1" l="1"/>
  <c r="R17" i="1"/>
  <c r="P18" i="1" s="1"/>
  <c r="D16" i="1" l="1"/>
  <c r="D15" i="1"/>
  <c r="J8" i="1"/>
  <c r="I8" i="1"/>
  <c r="F8" i="1"/>
  <c r="E8" i="1"/>
  <c r="T13" i="1" l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F11" i="1" s="1"/>
  <c r="E6" i="1"/>
  <c r="E11" i="1" l="1"/>
</calcChain>
</file>

<file path=xl/sharedStrings.xml><?xml version="1.0" encoding="utf-8"?>
<sst xmlns="http://schemas.openxmlformats.org/spreadsheetml/2006/main" count="79" uniqueCount="46">
  <si>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</si>
  <si>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</si>
  <si>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</si>
  <si>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</si>
  <si>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</si>
  <si>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</si>
  <si>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</si>
  <si>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</si>
  <si>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</si>
  <si>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</si>
  <si>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</si>
  <si>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</si>
  <si>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</si>
  <si>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</si>
  <si>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</si>
  <si>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</si>
  <si>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</si>
  <si>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</si>
  <si>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</si>
  <si>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</si>
  <si>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</si>
  <si>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</si>
  <si>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</si>
  <si>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</si>
  <si>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</si>
  <si>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</si>
  <si>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</si>
  <si>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</si>
  <si>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</si>
  <si>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</si>
  <si>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</si>
  <si>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</si>
  <si>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</si>
  <si>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</si>
  <si>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</si>
  <si>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</si>
  <si>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</si>
  <si>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</si>
  <si>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KITCHEN EXHAUST</t>
  </si>
  <si>
    <t xml:space="preserve">TOILET EXHAUST </t>
  </si>
  <si>
    <t>RTU-1</t>
  </si>
  <si>
    <t>RTU-2</t>
  </si>
  <si>
    <t>RTU-3</t>
  </si>
  <si>
    <t>DINING</t>
  </si>
  <si>
    <t>EF-1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</si>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</sst>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2"/>
  <sheetViews>
    <sheetView showGridLines="0" tabSelected="1" view="pageBreakPreview" zoomScale="80" zoomScaleNormal="85" zoomScaleSheetLayoutView="80" workbookViewId="0">
      <selection activeCell="A22" sqref="A22:P2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8" t="s">
        <v>30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78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24</v>
      </c>
      <c r="J4" s="150"/>
      <c r="K4" s="155" t="s">
        <v>3</v>
      </c>
      <c r="L4" s="156"/>
      <c r="M4" s="153" t="s">
        <v>4</v>
      </c>
      <c r="N4" s="154"/>
      <c r="O4" s="153" t="s">
        <v>35</v>
      </c>
      <c r="P4" s="154"/>
      <c r="Q4" s="7"/>
      <c r="R4" s="5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49999999999999" customHeight="1" x14ac:dyDescent="0.25">
      <c r="A6" s="65" t="s">
        <v>40</v>
      </c>
      <c r="B6" s="212" t="s">
        <v>38</v>
      </c>
      <c r="C6" s="23">
        <v>1600</v>
      </c>
      <c r="D6" s="24"/>
      <c r="E6" s="23">
        <f t="shared" ref="E6:F7" si="0">C6-G6</f>
        <v>1250</v>
      </c>
      <c r="F6" s="24">
        <f t="shared" si="0"/>
        <v>0</v>
      </c>
      <c r="G6" s="25">
        <v>350</v>
      </c>
      <c r="H6" s="26"/>
      <c r="I6" s="27">
        <f>G6/C6</f>
        <v>0.21875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49999999999999" customHeight="1" x14ac:dyDescent="0.25">
      <c r="A7" s="66" t="s">
        <v>41</v>
      </c>
      <c r="B7" s="213" t="s">
        <v>43</v>
      </c>
      <c r="C7" s="35">
        <v>2000</v>
      </c>
      <c r="D7" s="36"/>
      <c r="E7" s="35">
        <f t="shared" si="0"/>
        <v>1650</v>
      </c>
      <c r="F7" s="36">
        <f t="shared" si="0"/>
        <v>0</v>
      </c>
      <c r="G7" s="37">
        <v>350</v>
      </c>
      <c r="H7" s="38"/>
      <c r="I7" s="39">
        <f t="shared" ref="I7:J7" si="1">G7/C7</f>
        <v>0.17499999999999999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49999999999999" customHeight="1" x14ac:dyDescent="0.25">
      <c r="A8" s="66" t="s">
        <v>42</v>
      </c>
      <c r="B8" s="213" t="s">
        <v>43</v>
      </c>
      <c r="C8" s="35">
        <v>2000</v>
      </c>
      <c r="D8" s="36"/>
      <c r="E8" s="35">
        <f t="shared" ref="E8" si="2">C8-G8</f>
        <v>1700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56"/>
      <c r="R8" s="61"/>
    </row>
    <row r="9" spans="1:21" ht="20.149999999999999" customHeight="1" x14ac:dyDescent="0.25">
      <c r="A9" s="95" t="s">
        <v>44</v>
      </c>
      <c r="B9" s="96" t="s">
        <v>38</v>
      </c>
      <c r="C9" s="97"/>
      <c r="D9" s="98"/>
      <c r="E9" s="97"/>
      <c r="F9" s="98"/>
      <c r="G9" s="99"/>
      <c r="H9" s="100"/>
      <c r="I9" s="101"/>
      <c r="J9" s="100"/>
      <c r="K9" s="99"/>
      <c r="L9" s="100"/>
      <c r="M9" s="102">
        <v>1090</v>
      </c>
      <c r="N9" s="103"/>
      <c r="O9" s="104"/>
      <c r="P9" s="105"/>
      <c r="Q9" s="56"/>
      <c r="R9" s="61"/>
    </row>
    <row r="10" spans="1:21" ht="20.149999999999999" customHeight="1" thickBot="1" x14ac:dyDescent="0.3">
      <c r="A10" s="106" t="s">
        <v>45</v>
      </c>
      <c r="B10" s="107" t="s">
        <v>39</v>
      </c>
      <c r="C10" s="108"/>
      <c r="D10" s="109"/>
      <c r="E10" s="108"/>
      <c r="F10" s="109"/>
      <c r="G10" s="110"/>
      <c r="H10" s="72"/>
      <c r="I10" s="71"/>
      <c r="J10" s="72"/>
      <c r="K10" s="110"/>
      <c r="L10" s="72"/>
      <c r="M10" s="111"/>
      <c r="N10" s="112"/>
      <c r="O10" s="74">
        <v>300</v>
      </c>
      <c r="P10" s="75"/>
      <c r="Q10" s="56"/>
      <c r="R10" s="61"/>
    </row>
    <row r="11" spans="1:21" ht="20.149999999999999" customHeight="1" thickBot="1" x14ac:dyDescent="0.3">
      <c r="A11" s="115" t="s">
        <v>25</v>
      </c>
      <c r="B11" s="116"/>
      <c r="C11" s="67">
        <f>SUM(C6:C9)</f>
        <v>5600</v>
      </c>
      <c r="D11" s="68">
        <f>SUM(D6:D9)</f>
        <v>0</v>
      </c>
      <c r="E11" s="67">
        <f>SUM(E6:E9)</f>
        <v>4600</v>
      </c>
      <c r="F11" s="68">
        <f>SUM(F6:F9)</f>
        <v>0</v>
      </c>
      <c r="G11" s="69">
        <f>SUM(G6:G9)</f>
        <v>1000</v>
      </c>
      <c r="H11" s="70">
        <f>SUM(H6:H9)</f>
        <v>0</v>
      </c>
      <c r="I11" s="71"/>
      <c r="J11" s="72"/>
      <c r="K11" s="69">
        <f>SUM(K6:K9)</f>
        <v>0</v>
      </c>
      <c r="L11" s="70">
        <f>SUM(L6:L9)</f>
        <v>0</v>
      </c>
      <c r="M11" s="94">
        <f>SUM(M6:M9)</f>
        <v>1090</v>
      </c>
      <c r="N11" s="73">
        <f>SUM(N6:N9)</f>
        <v>0</v>
      </c>
      <c r="O11" s="74">
        <f>SUM(O6:O9)</f>
        <v>0</v>
      </c>
      <c r="P11" s="75">
        <f>SUM(P6:P9)</f>
        <v>0</v>
      </c>
      <c r="Q11" s="47"/>
      <c r="R11" s="61"/>
    </row>
    <row r="12" spans="1:21" ht="20.149999999999999" customHeight="1" thickBot="1" x14ac:dyDescent="0.3">
      <c r="A12" s="58"/>
      <c r="B12" s="48"/>
      <c r="C12" s="48"/>
      <c r="D12" s="48"/>
      <c r="E12" s="48"/>
      <c r="F12" s="59"/>
      <c r="G12" s="59"/>
      <c r="H12" s="64"/>
      <c r="I12" s="64"/>
      <c r="J12" s="59"/>
      <c r="K12" s="59"/>
      <c r="L12" s="60"/>
      <c r="M12" s="60"/>
      <c r="N12" s="60"/>
      <c r="O12" s="60"/>
      <c r="P12" s="47"/>
      <c r="Q12" s="61"/>
    </row>
    <row r="13" spans="1:21" ht="20.149999999999999" customHeight="1" thickBot="1" x14ac:dyDescent="0.35">
      <c r="A13" s="89" t="s">
        <v>26</v>
      </c>
      <c r="B13" s="76"/>
      <c r="C13" s="76"/>
      <c r="D13" s="76"/>
      <c r="F13" s="208" t="s">
        <v>10</v>
      </c>
      <c r="G13" s="209"/>
      <c r="H13" s="182" t="s">
        <v>29</v>
      </c>
      <c r="I13" s="183"/>
      <c r="J13" s="184"/>
      <c r="L13" s="88" t="s">
        <v>31</v>
      </c>
      <c r="M13" s="77"/>
      <c r="N13" s="77"/>
      <c r="O13" s="77"/>
      <c r="P13" s="77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200" t="s">
        <v>25</v>
      </c>
      <c r="B14" s="201"/>
      <c r="C14" s="79" t="s">
        <v>7</v>
      </c>
      <c r="D14" s="80" t="s">
        <v>8</v>
      </c>
      <c r="F14" s="210"/>
      <c r="G14" s="211"/>
      <c r="H14" s="185"/>
      <c r="I14" s="186"/>
      <c r="J14" s="187"/>
      <c r="L14" s="179" t="s">
        <v>34</v>
      </c>
      <c r="M14" s="179"/>
      <c r="N14" s="179"/>
      <c r="O14" s="179"/>
      <c r="P14" s="91">
        <f>IF(R13=TRUE, 1, 0)</f>
        <v>0</v>
      </c>
    </row>
    <row r="15" spans="1:21" ht="18.75" customHeight="1" x14ac:dyDescent="0.35">
      <c r="A15" s="202" t="s">
        <v>28</v>
      </c>
      <c r="B15" s="203"/>
      <c r="C15" s="81">
        <f>G11+K11</f>
        <v>1000</v>
      </c>
      <c r="D15" s="82">
        <f>H11+L11</f>
        <v>0</v>
      </c>
      <c r="F15" s="129" t="s">
        <v>11</v>
      </c>
      <c r="G15" s="130"/>
      <c r="H15" s="191"/>
      <c r="I15" s="192"/>
      <c r="J15" s="193"/>
      <c r="L15" s="180"/>
      <c r="M15" s="180"/>
      <c r="N15" s="180"/>
      <c r="O15" s="180"/>
      <c r="P15" s="9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204" t="s">
        <v>27</v>
      </c>
      <c r="B16" s="205"/>
      <c r="C16" s="85">
        <f>M11+O11</f>
        <v>1090</v>
      </c>
      <c r="D16" s="86">
        <f>N11+P11</f>
        <v>0</v>
      </c>
      <c r="F16" s="131" t="s">
        <v>12</v>
      </c>
      <c r="G16" s="132"/>
      <c r="H16" s="194"/>
      <c r="I16" s="195"/>
      <c r="J16" s="196"/>
      <c r="L16" s="181" t="s">
        <v>32</v>
      </c>
      <c r="M16" s="181"/>
      <c r="N16" s="181"/>
      <c r="O16" s="181"/>
      <c r="P16" s="92" t="e">
        <f>IF(R15=TRUE, 1, 0)</f>
        <v>#DIV/0!</v>
      </c>
    </row>
    <row r="17" spans="1:18" ht="18.75" customHeight="1" thickBot="1" x14ac:dyDescent="0.4">
      <c r="A17" s="206" t="s">
        <v>16</v>
      </c>
      <c r="B17" s="207"/>
      <c r="C17" s="83">
        <f>C15-C16</f>
        <v>-90</v>
      </c>
      <c r="D17" s="84">
        <f>D15-D16</f>
        <v>0</v>
      </c>
      <c r="F17" s="147" t="s">
        <v>13</v>
      </c>
      <c r="G17" s="148"/>
      <c r="H17" s="197"/>
      <c r="I17" s="198"/>
      <c r="J17" s="199"/>
      <c r="L17" s="180"/>
      <c r="M17" s="180"/>
      <c r="N17" s="180"/>
      <c r="O17" s="180"/>
      <c r="P17" s="93"/>
      <c r="R17" s="1" t="e">
        <f>AND(H18&gt;=-0.02, H18&lt;=0.02)</f>
        <v>#DIV/0!</v>
      </c>
    </row>
    <row r="18" spans="1:18" ht="16.5" customHeight="1" thickBot="1" x14ac:dyDescent="0.3">
      <c r="F18" s="145" t="s">
        <v>14</v>
      </c>
      <c r="G18" s="146"/>
      <c r="H18" s="188" t="e">
        <f>AVERAGE(H15:J17)</f>
        <v>#DIV/0!</v>
      </c>
      <c r="I18" s="189"/>
      <c r="J18" s="190"/>
      <c r="L18" s="177" t="s">
        <v>33</v>
      </c>
      <c r="M18" s="177"/>
      <c r="N18" s="177"/>
      <c r="O18" s="177"/>
      <c r="P18" s="87" t="e">
        <f>IF(R17=TRUE, 1, 0)</f>
        <v>#DIV/0!</v>
      </c>
    </row>
    <row r="19" spans="1:18" ht="13.7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77"/>
      <c r="M19" s="177"/>
      <c r="N19" s="177"/>
      <c r="O19" s="177"/>
      <c r="P19" s="90"/>
    </row>
    <row r="20" spans="1:18" ht="13.7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50"/>
      <c r="N20" s="51"/>
      <c r="O20" s="51"/>
      <c r="P20" s="7"/>
      <c r="Q20" s="7"/>
    </row>
    <row r="21" spans="1:18" ht="13.5" customHeight="1" thickBot="1" x14ac:dyDescent="0.3">
      <c r="A21" s="3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  <c r="Q22" s="62"/>
    </row>
    <row r="23" spans="1:18" ht="20.149999999999999" customHeight="1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62"/>
    </row>
    <row r="24" spans="1:18" ht="20.149999999999999" customHeight="1" thickBot="1" x14ac:dyDescent="0.3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2" t="s">
        <v>17</v>
      </c>
      <c r="B27" s="143"/>
      <c r="C27" s="143"/>
      <c r="D27" s="143"/>
      <c r="E27" s="143"/>
      <c r="F27" s="144"/>
      <c r="G27" s="48"/>
      <c r="H27" s="48"/>
      <c r="I27" s="48"/>
      <c r="J27" s="48"/>
      <c r="K27" s="48"/>
      <c r="L27" s="48"/>
      <c r="M27" s="48"/>
      <c r="N27" s="48"/>
      <c r="O27" s="48"/>
      <c r="P27" s="47"/>
      <c r="Q27" s="49"/>
    </row>
    <row r="28" spans="1:18" ht="19.149999999999999" customHeight="1" thickBot="1" x14ac:dyDescent="0.3">
      <c r="A28" s="5" t="s">
        <v>6</v>
      </c>
      <c r="B28" s="169" t="s">
        <v>22</v>
      </c>
      <c r="C28" s="170"/>
      <c r="D28" s="123" t="s">
        <v>21</v>
      </c>
      <c r="E28" s="125"/>
      <c r="F28" s="125"/>
      <c r="G28" s="124"/>
      <c r="H28" s="123" t="s">
        <v>18</v>
      </c>
      <c r="I28" s="124"/>
      <c r="J28" s="125" t="s">
        <v>19</v>
      </c>
      <c r="K28" s="125"/>
      <c r="L28" s="126" t="s">
        <v>3</v>
      </c>
      <c r="M28" s="126"/>
      <c r="N28" s="121" t="s">
        <v>4</v>
      </c>
      <c r="O28" s="122"/>
      <c r="P28" s="53" t="s">
        <v>20</v>
      </c>
    </row>
    <row r="29" spans="1:18" ht="18.75" customHeight="1" thickBot="1" x14ac:dyDescent="0.3">
      <c r="A29" s="54" t="s">
        <v>23</v>
      </c>
      <c r="B29" s="167" t="s">
        <v>36</v>
      </c>
      <c r="C29" s="168"/>
      <c r="D29" s="160"/>
      <c r="E29" s="173"/>
      <c r="F29" s="173"/>
      <c r="G29" s="161"/>
      <c r="H29" s="160" t="s">
        <v>37</v>
      </c>
      <c r="I29" s="161"/>
      <c r="J29" s="162" t="s">
        <v>37</v>
      </c>
      <c r="K29" s="163"/>
      <c r="L29" s="119">
        <v>0</v>
      </c>
      <c r="M29" s="120"/>
      <c r="N29" s="113">
        <v>1080</v>
      </c>
      <c r="O29" s="114"/>
      <c r="P29" s="52">
        <f t="shared" ref="P29:P31" si="6">L29-N29</f>
        <v>-1080</v>
      </c>
    </row>
    <row r="30" spans="1:18" ht="18.75" customHeight="1" thickBot="1" x14ac:dyDescent="0.3">
      <c r="A30" s="55" t="s">
        <v>23</v>
      </c>
      <c r="B30" s="166" t="s">
        <v>36</v>
      </c>
      <c r="C30" s="166"/>
      <c r="D30" s="127"/>
      <c r="E30" s="174"/>
      <c r="F30" s="174"/>
      <c r="G30" s="128"/>
      <c r="H30" s="127" t="s">
        <v>37</v>
      </c>
      <c r="I30" s="128"/>
      <c r="J30" s="117" t="s">
        <v>37</v>
      </c>
      <c r="K30" s="118"/>
      <c r="L30" s="119">
        <v>0</v>
      </c>
      <c r="M30" s="120"/>
      <c r="N30" s="113">
        <v>832</v>
      </c>
      <c r="O30" s="114"/>
      <c r="P30" s="52">
        <f t="shared" ref="P30" si="7">L30-N30</f>
        <v>-832</v>
      </c>
    </row>
    <row r="31" spans="1:18" ht="18.75" customHeight="1" thickBot="1" x14ac:dyDescent="0.3">
      <c r="A31" s="55" t="s">
        <v>23</v>
      </c>
      <c r="B31" s="166" t="s">
        <v>36</v>
      </c>
      <c r="C31" s="166"/>
      <c r="D31" s="127"/>
      <c r="E31" s="174"/>
      <c r="F31" s="174"/>
      <c r="G31" s="128"/>
      <c r="H31" s="127" t="s">
        <v>37</v>
      </c>
      <c r="I31" s="128"/>
      <c r="J31" s="117" t="s">
        <v>37</v>
      </c>
      <c r="K31" s="118"/>
      <c r="L31" s="119">
        <v>0</v>
      </c>
      <c r="M31" s="120"/>
      <c r="N31" s="113">
        <v>701</v>
      </c>
      <c r="O31" s="114"/>
      <c r="P31" s="52">
        <f t="shared" si="6"/>
        <v>-701</v>
      </c>
    </row>
    <row r="32" spans="1:18" ht="19.149999999999999" customHeight="1" x14ac:dyDescent="0.25">
      <c r="A32" s="55" t="s">
        <v>23</v>
      </c>
      <c r="B32" s="171" t="s">
        <v>36</v>
      </c>
      <c r="C32" s="172"/>
      <c r="D32" s="127"/>
      <c r="E32" s="174"/>
      <c r="F32" s="174"/>
      <c r="G32" s="128"/>
      <c r="H32" s="127" t="s">
        <v>37</v>
      </c>
      <c r="I32" s="128"/>
      <c r="J32" s="127" t="s">
        <v>37</v>
      </c>
      <c r="K32" s="159"/>
      <c r="L32" s="164">
        <v>0</v>
      </c>
      <c r="M32" s="165"/>
      <c r="N32" s="175">
        <v>390</v>
      </c>
      <c r="O32" s="176"/>
      <c r="P32" s="52">
        <f>L32-N32</f>
        <v>-390</v>
      </c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</sheetData>
  <mergeCells count="58">
    <mergeCell ref="N32:O32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D32:G32"/>
    <mergeCell ref="B31:C31"/>
    <mergeCell ref="B29:C29"/>
    <mergeCell ref="B28:C28"/>
    <mergeCell ref="B32:C32"/>
    <mergeCell ref="D28:G28"/>
    <mergeCell ref="D29:G29"/>
    <mergeCell ref="D31:G31"/>
    <mergeCell ref="B30:C30"/>
    <mergeCell ref="D30:G30"/>
    <mergeCell ref="H32:I32"/>
    <mergeCell ref="J32:K32"/>
    <mergeCell ref="L29:M29"/>
    <mergeCell ref="H29:I29"/>
    <mergeCell ref="J29:K29"/>
    <mergeCell ref="L32:M32"/>
    <mergeCell ref="H30:I30"/>
    <mergeCell ref="J30:K30"/>
    <mergeCell ref="L30:M30"/>
    <mergeCell ref="F17:G17"/>
    <mergeCell ref="I4:J4"/>
    <mergeCell ref="C4:D4"/>
    <mergeCell ref="O4:P4"/>
    <mergeCell ref="K4:L4"/>
    <mergeCell ref="G4:H4"/>
    <mergeCell ref="E4:F4"/>
    <mergeCell ref="M4:N4"/>
    <mergeCell ref="N30:O30"/>
    <mergeCell ref="A11:B11"/>
    <mergeCell ref="J31:K31"/>
    <mergeCell ref="L31:M31"/>
    <mergeCell ref="N28:O28"/>
    <mergeCell ref="N29:O29"/>
    <mergeCell ref="N31:O31"/>
    <mergeCell ref="H28:I28"/>
    <mergeCell ref="J28:K28"/>
    <mergeCell ref="L28:M28"/>
    <mergeCell ref="H31:I31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2025-05-21T18:24:30Z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