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8_{24996503-0B82-42E1-B79E-D2704F1A89B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<sst xmlns="http://schemas.openxmlformats.org/spreadsheetml/2006/main" count="76" uniqueCount="50">
  <si>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</si>
  <si>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</si>
  <si>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</si>
  <si>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</si>
  <si>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</si>
  <si>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</si>
  <si>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</si>
  <si>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</si>
  <si>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</si>
  <si>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</si>
  <si>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</si>
  <si>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</si>
  <si>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</si>
  <si>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</si>
  <si>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</si>
  <si>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</si>
  <si>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</si>
  <si>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</si>
  <si>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</si>
  <si>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</si>
  <si>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</si>
  <si>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</si>
  <si>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</si>
  <si>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</si>
  <si>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</si>
  <si>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</si>
  <si>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</si>
  <si>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</si>
  <si>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</si>
  <si>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</si>
  <si>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</si>
  <si>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</si>
  <si>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</si>
  <si>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</si>
  <si>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</si>
  <si>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</si>
  <si>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</si>
  <si>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</si>
  <si>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</si>
  <si>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</si>
  <si>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</si>
  <si>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</si>
  <si>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KEF-3</t>
  </si>
  <si>
    <t>DINING</t>
  </si>
  <si>
    <t>KITCHEN</t>
  </si>
  <si>
    <t>HOOD 1 GRIDDLE</t>
  </si>
  <si>
    <t>HOOD 2 FRYER</t>
  </si>
  <si>
    <t>HOOD 3 DISH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</si>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</sst>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6" zoomScaleNormal="55" zoomScaleSheetLayoutView="55" workbookViewId="0">
      <selection activeCell="J21" sqref="J21"/>
    </sheetView>
  </sheetViews>
  <sheetFormatPr defaultColWidth="9.19921875" defaultRowHeight="12.75" x14ac:dyDescent="0.35"/>
  <cols>
    <col min="1" max="1" width="10.53125" style="1" customWidth="1"/>
    <col min="2" max="2" width="10.796875" style="1" customWidth="1"/>
    <col min="3" max="3" width="10.73046875" style="1" customWidth="1"/>
    <col min="4" max="4" width="9.73046875" style="1" customWidth="1"/>
    <col min="5" max="5" width="9.53125" style="1" customWidth="1"/>
    <col min="6" max="6" width="10" style="1" customWidth="1"/>
    <col min="7" max="7" width="8.531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46484375" style="1" customWidth="1"/>
    <col min="12" max="12" width="7.73046875" style="1" customWidth="1"/>
    <col min="13" max="13" width="8.265625" style="1" customWidth="1"/>
    <col min="14" max="14" width="7.53125" style="1" customWidth="1"/>
    <col min="15" max="15" width="8" style="1" bestFit="1" customWidth="1"/>
    <col min="16" max="16" width="9.19921875" style="1" bestFit="1" customWidth="1"/>
    <col min="17" max="17" width="17.46484375" style="1" customWidth="1"/>
    <col min="18" max="21" width="9.19921875" style="1" hidden="1" customWidth="1"/>
    <col min="22" max="16384" width="9.19921875" style="1"/>
  </cols>
  <sheetData>
    <row r="1" spans="1:21" ht="165.75" customHeight="1" x14ac:dyDescent="0.35"/>
    <row r="2" spans="1:21" ht="21.75" customHeight="1" x14ac:dyDescent="0.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55000000000000004">
      <c r="A3" s="99"/>
    </row>
    <row r="4" spans="1:21" ht="20.2" customHeight="1" thickBot="1" x14ac:dyDescent="0.4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27</v>
      </c>
      <c r="J4" s="182"/>
      <c r="K4" s="187" t="s">
        <v>3</v>
      </c>
      <c r="L4" s="188"/>
      <c r="M4" s="185" t="s">
        <v>4</v>
      </c>
      <c r="N4" s="186"/>
      <c r="O4" s="185" t="s">
        <v>38</v>
      </c>
      <c r="P4" s="186"/>
      <c r="Q4" s="7"/>
      <c r="R4" s="69"/>
    </row>
    <row r="5" spans="1:21" ht="20.2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2" customHeight="1" x14ac:dyDescent="0.35">
      <c r="A6" s="79" t="s">
        <v>26</v>
      </c>
      <c r="B6" s="77" t="s">
        <v>43</v>
      </c>
      <c r="C6" s="23">
        <v>4000</v>
      </c>
      <c r="D6" s="24">
        <v>3988</v>
      </c>
      <c r="E6" s="23">
        <f t="shared" ref="E6:F7" si="0">C6-G6</f>
        <v>3200</v>
      </c>
      <c r="F6" s="24">
        <f t="shared" si="0"/>
        <v>3145</v>
      </c>
      <c r="G6" s="25">
        <v>800</v>
      </c>
      <c r="H6" s="26">
        <v>843</v>
      </c>
      <c r="I6" s="27">
        <f>G6/C6</f>
        <v>0.2</v>
      </c>
      <c r="J6" s="28">
        <f>H6/D6</f>
        <v>0.2113841524573721</v>
      </c>
      <c r="K6" s="29"/>
      <c r="L6" s="30"/>
      <c r="M6" s="31"/>
      <c r="N6" s="32"/>
      <c r="O6" s="33"/>
      <c r="P6" s="34"/>
      <c r="Q6" s="75"/>
      <c r="R6" s="73"/>
    </row>
    <row r="7" spans="1:21" ht="20.2" customHeight="1" x14ac:dyDescent="0.35">
      <c r="A7" s="80" t="s">
        <v>39</v>
      </c>
      <c r="B7" s="78" t="s">
        <v>44</v>
      </c>
      <c r="C7" s="35">
        <v>2800</v>
      </c>
      <c r="D7" s="36">
        <v>2676</v>
      </c>
      <c r="E7" s="35">
        <f t="shared" si="0"/>
        <v>0</v>
      </c>
      <c r="F7" s="36">
        <f t="shared" si="0"/>
        <v>0</v>
      </c>
      <c r="G7" s="37">
        <v>2800</v>
      </c>
      <c r="H7" s="38">
        <v>2676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8"/>
      <c r="R7" s="73"/>
    </row>
    <row r="8" spans="1:21" ht="20.2" customHeight="1" x14ac:dyDescent="0.35">
      <c r="A8" s="80" t="s">
        <v>40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1612</v>
      </c>
      <c r="O8" s="45"/>
      <c r="P8" s="46"/>
      <c r="Q8" s="68"/>
      <c r="R8" s="73"/>
    </row>
    <row r="9" spans="1:21" ht="20.2" customHeight="1" x14ac:dyDescent="0.35">
      <c r="A9" s="80" t="s">
        <v>41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787</v>
      </c>
      <c r="O9" s="45"/>
      <c r="P9" s="46"/>
      <c r="Q9" s="68"/>
      <c r="R9" s="73"/>
    </row>
    <row r="10" spans="1:21" ht="20.2" customHeight="1" x14ac:dyDescent="0.35">
      <c r="A10" s="80" t="s">
        <v>42</v>
      </c>
      <c r="B10" s="78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519</v>
      </c>
      <c r="O10" s="45"/>
      <c r="P10" s="46"/>
      <c r="Q10" s="68"/>
      <c r="R10" s="73"/>
    </row>
    <row r="11" spans="1:21" ht="20.2" customHeight="1" x14ac:dyDescent="0.35">
      <c r="A11" s="80" t="s">
        <v>10</v>
      </c>
      <c r="B11" s="78" t="s">
        <v>48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76</v>
      </c>
      <c r="Q11" s="68"/>
      <c r="R11" s="73"/>
    </row>
    <row r="12" spans="1:21" ht="20.2" customHeight="1" thickBot="1" x14ac:dyDescent="0.4">
      <c r="A12" s="80" t="s">
        <v>11</v>
      </c>
      <c r="B12" s="90" t="s">
        <v>49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75</v>
      </c>
      <c r="P12" s="59">
        <v>68</v>
      </c>
      <c r="Q12" s="68"/>
      <c r="R12" s="73"/>
    </row>
    <row r="13" spans="1:21" ht="20.2" customHeight="1" thickBot="1" x14ac:dyDescent="0.4">
      <c r="A13" s="191" t="s">
        <v>28</v>
      </c>
      <c r="B13" s="192"/>
      <c r="C13" s="81">
        <f t="shared" ref="C13:H13" si="2">SUM(C6:C12)</f>
        <v>6800</v>
      </c>
      <c r="D13" s="82">
        <f t="shared" si="2"/>
        <v>6664</v>
      </c>
      <c r="E13" s="81">
        <f t="shared" si="2"/>
        <v>3200</v>
      </c>
      <c r="F13" s="82">
        <f t="shared" si="2"/>
        <v>3145</v>
      </c>
      <c r="G13" s="83">
        <f t="shared" si="2"/>
        <v>3600</v>
      </c>
      <c r="H13" s="84">
        <f t="shared" si="2"/>
        <v>3519</v>
      </c>
      <c r="I13" s="85"/>
      <c r="J13" s="86"/>
      <c r="K13" s="83">
        <f t="shared" ref="K13:P13" si="3">SUM(K6:K12)</f>
        <v>0</v>
      </c>
      <c r="L13" s="84">
        <f t="shared" si="3"/>
        <v>0</v>
      </c>
      <c r="M13" s="115">
        <f t="shared" si="3"/>
        <v>2900</v>
      </c>
      <c r="N13" s="87">
        <f t="shared" si="3"/>
        <v>2918</v>
      </c>
      <c r="O13" s="88">
        <f t="shared" si="3"/>
        <v>150</v>
      </c>
      <c r="P13" s="89">
        <f t="shared" si="3"/>
        <v>144</v>
      </c>
      <c r="Q13" s="55"/>
      <c r="R13" s="73"/>
    </row>
    <row r="14" spans="1:21" ht="20.2" customHeight="1" thickBot="1" x14ac:dyDescent="0.4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2" customHeight="1" thickBot="1" x14ac:dyDescent="0.45">
      <c r="A15" s="110" t="s">
        <v>29</v>
      </c>
      <c r="B15" s="97"/>
      <c r="C15" s="97"/>
      <c r="D15" s="97"/>
      <c r="F15" s="159" t="s">
        <v>12</v>
      </c>
      <c r="G15" s="160"/>
      <c r="H15" s="133" t="s">
        <v>32</v>
      </c>
      <c r="I15" s="134"/>
      <c r="J15" s="135"/>
      <c r="L15" s="109" t="s">
        <v>34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4">
      <c r="A16" s="151" t="s">
        <v>28</v>
      </c>
      <c r="B16" s="152"/>
      <c r="C16" s="100" t="s">
        <v>7</v>
      </c>
      <c r="D16" s="101" t="s">
        <v>8</v>
      </c>
      <c r="F16" s="161"/>
      <c r="G16" s="162"/>
      <c r="H16" s="136"/>
      <c r="I16" s="137"/>
      <c r="J16" s="138"/>
      <c r="L16" s="130" t="s">
        <v>37</v>
      </c>
      <c r="M16" s="130"/>
      <c r="N16" s="130"/>
      <c r="O16" s="130"/>
      <c r="P16" s="112">
        <f>IF(R15=TRUE, 1, 0)</f>
        <v>1</v>
      </c>
    </row>
    <row r="17" spans="1:21" ht="18.75" customHeight="1" x14ac:dyDescent="0.4">
      <c r="A17" s="153" t="s">
        <v>31</v>
      </c>
      <c r="B17" s="154"/>
      <c r="C17" s="102">
        <f>G13+K13</f>
        <v>3600</v>
      </c>
      <c r="D17" s="103">
        <f>H13+L13</f>
        <v>3519</v>
      </c>
      <c r="F17" s="200" t="s">
        <v>13</v>
      </c>
      <c r="G17" s="201"/>
      <c r="H17" s="142">
        <v>8.0000000000000002E-3</v>
      </c>
      <c r="I17" s="143"/>
      <c r="J17" s="144"/>
      <c r="L17" s="131"/>
      <c r="M17" s="131"/>
      <c r="N17" s="131"/>
      <c r="O17" s="131"/>
      <c r="P17" s="114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5">
      <c r="A18" s="155" t="s">
        <v>30</v>
      </c>
      <c r="B18" s="156"/>
      <c r="C18" s="106">
        <f>M13+O13</f>
        <v>3050</v>
      </c>
      <c r="D18" s="107">
        <f>N13+P13</f>
        <v>3062</v>
      </c>
      <c r="F18" s="202" t="s">
        <v>14</v>
      </c>
      <c r="G18" s="203"/>
      <c r="H18" s="145">
        <v>5.0000000000000001E-3</v>
      </c>
      <c r="I18" s="146"/>
      <c r="J18" s="147"/>
      <c r="L18" s="132" t="s">
        <v>35</v>
      </c>
      <c r="M18" s="132"/>
      <c r="N18" s="132"/>
      <c r="O18" s="132"/>
      <c r="P18" s="113">
        <f>IF(R17=TRUE, 1, 0)</f>
        <v>1</v>
      </c>
    </row>
    <row r="19" spans="1:21" ht="18.75" customHeight="1" thickBot="1" x14ac:dyDescent="0.45">
      <c r="A19" s="157" t="s">
        <v>18</v>
      </c>
      <c r="B19" s="158"/>
      <c r="C19" s="104">
        <f>C17-C18</f>
        <v>550</v>
      </c>
      <c r="D19" s="105">
        <f>D17-D18</f>
        <v>457</v>
      </c>
      <c r="F19" s="163" t="s">
        <v>15</v>
      </c>
      <c r="G19" s="164"/>
      <c r="H19" s="148">
        <v>1.0999999999999999E-2</v>
      </c>
      <c r="I19" s="149"/>
      <c r="J19" s="150"/>
      <c r="L19" s="131"/>
      <c r="M19" s="131"/>
      <c r="N19" s="131"/>
      <c r="O19" s="131"/>
      <c r="P19" s="114"/>
      <c r="R19" s="1" t="b">
        <f>AND(H20&gt;=-0.02, H20&lt;=0.02)</f>
        <v>1</v>
      </c>
    </row>
    <row r="20" spans="1:21" ht="16.5" customHeight="1" thickBot="1" x14ac:dyDescent="0.4">
      <c r="F20" s="216" t="s">
        <v>16</v>
      </c>
      <c r="G20" s="217"/>
      <c r="H20" s="139">
        <f>AVERAGE(H17:J19)</f>
        <v>8.0000000000000002E-3</v>
      </c>
      <c r="I20" s="140"/>
      <c r="J20" s="141"/>
      <c r="L20" s="128" t="s">
        <v>36</v>
      </c>
      <c r="M20" s="128"/>
      <c r="N20" s="128"/>
      <c r="O20" s="128"/>
      <c r="P20" s="108">
        <f>IF(R19=TRUE, 1, 0)</f>
        <v>1</v>
      </c>
    </row>
    <row r="21" spans="1:21" ht="13.8" customHeight="1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111"/>
    </row>
    <row r="22" spans="1:21" ht="13.8" customHeight="1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4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2" customHeight="1" x14ac:dyDescent="0.3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4"/>
    </row>
    <row r="25" spans="1:21" ht="20.2" customHeight="1" x14ac:dyDescent="0.3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4"/>
    </row>
    <row r="26" spans="1:21" ht="20.2" customHeight="1" thickBot="1" x14ac:dyDescent="0.4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2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15" thickBo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2" customHeight="1" thickBot="1" x14ac:dyDescent="0.4">
      <c r="A29" s="213" t="s">
        <v>19</v>
      </c>
      <c r="B29" s="214"/>
      <c r="C29" s="214"/>
      <c r="D29" s="214"/>
      <c r="E29" s="214"/>
      <c r="F29" s="215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4">
      <c r="A30" s="5" t="s">
        <v>6</v>
      </c>
      <c r="B30" s="168" t="s">
        <v>24</v>
      </c>
      <c r="C30" s="169"/>
      <c r="D30" s="170" t="s">
        <v>23</v>
      </c>
      <c r="E30" s="171"/>
      <c r="F30" s="171"/>
      <c r="G30" s="172"/>
      <c r="H30" s="170" t="s">
        <v>20</v>
      </c>
      <c r="I30" s="172"/>
      <c r="J30" s="171" t="s">
        <v>21</v>
      </c>
      <c r="K30" s="171"/>
      <c r="L30" s="199" t="s">
        <v>3</v>
      </c>
      <c r="M30" s="199"/>
      <c r="N30" s="195" t="s">
        <v>4</v>
      </c>
      <c r="O30" s="196"/>
      <c r="P30" s="65" t="s">
        <v>22</v>
      </c>
    </row>
    <row r="31" spans="1:21" ht="18.75" customHeight="1" thickBot="1" x14ac:dyDescent="0.4">
      <c r="A31" s="66" t="s">
        <v>25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4">
        <f t="shared" ref="P31:P39" si="4">L31-N31</f>
        <v>0</v>
      </c>
    </row>
    <row r="32" spans="1:21" ht="18.75" customHeight="1" thickBot="1" x14ac:dyDescent="0.4">
      <c r="A32" s="67" t="s">
        <v>25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4">
        <f t="shared" si="4"/>
        <v>0</v>
      </c>
    </row>
    <row r="33" spans="1:16" ht="19.149999999999999" customHeight="1" thickBot="1" x14ac:dyDescent="0.4">
      <c r="A33" s="67" t="s">
        <v>25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4">
        <f t="shared" si="4"/>
        <v>0</v>
      </c>
    </row>
    <row r="34" spans="1:16" ht="19.5" customHeight="1" thickBot="1" x14ac:dyDescent="0.4">
      <c r="A34" s="66" t="s">
        <v>25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4">
        <f t="shared" si="4"/>
        <v>0</v>
      </c>
    </row>
    <row r="35" spans="1:16" ht="19.5" customHeight="1" thickBot="1" x14ac:dyDescent="0.4">
      <c r="A35" s="67" t="s">
        <v>25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4"/>
        <v>0</v>
      </c>
    </row>
    <row r="36" spans="1:16" ht="19.5" customHeight="1" thickBot="1" x14ac:dyDescent="0.4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4"/>
        <v>0</v>
      </c>
    </row>
    <row r="37" spans="1:16" ht="19.5" customHeight="1" thickBot="1" x14ac:dyDescent="0.4">
      <c r="A37" s="66" t="s">
        <v>25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4">
        <f t="shared" si="4"/>
        <v>0</v>
      </c>
    </row>
    <row r="38" spans="1:16" ht="19.5" customHeight="1" thickBot="1" x14ac:dyDescent="0.4">
      <c r="A38" s="67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4"/>
        <v>0</v>
      </c>
    </row>
    <row r="39" spans="1:16" ht="18.75" customHeight="1" x14ac:dyDescent="0.35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4"/>
        <v>0</v>
      </c>
    </row>
    <row r="40" spans="1: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35">
      <c r="L580" s="2"/>
      <c r="M580" s="2"/>
      <c r="N580" s="2"/>
      <c r="O580" s="2"/>
    </row>
    <row r="581" spans="1:15" x14ac:dyDescent="0.35">
      <c r="L581" s="2"/>
      <c r="M581" s="2"/>
      <c r="N581" s="2"/>
      <c r="O581" s="2"/>
    </row>
    <row r="582" spans="1:15" x14ac:dyDescent="0.35">
      <c r="L582" s="2"/>
      <c r="M582" s="2"/>
      <c r="N582" s="2"/>
      <c r="O582" s="2"/>
    </row>
    <row r="583" spans="1:15" x14ac:dyDescent="0.35">
      <c r="L583" s="2"/>
      <c r="M583" s="2"/>
      <c r="N583" s="2"/>
      <c r="O583" s="2"/>
    </row>
    <row r="584" spans="1:15" x14ac:dyDescent="0.35">
      <c r="L584" s="2"/>
      <c r="M584" s="2"/>
      <c r="N584" s="2"/>
      <c r="O584" s="2"/>
    </row>
    <row r="585" spans="1:15" x14ac:dyDescent="0.35">
      <c r="L585" s="2"/>
      <c r="M585" s="2"/>
      <c r="N585" s="2"/>
      <c r="O585" s="2"/>
    </row>
    <row r="586" spans="1:15" x14ac:dyDescent="0.35">
      <c r="L586" s="2"/>
      <c r="M586" s="2"/>
      <c r="N586" s="2"/>
      <c r="O586" s="2"/>
    </row>
    <row r="587" spans="1:15" x14ac:dyDescent="0.35">
      <c r="L587" s="2"/>
      <c r="M587" s="2"/>
      <c r="N587" s="2"/>
      <c r="O587" s="2"/>
    </row>
    <row r="588" spans="1:15" x14ac:dyDescent="0.35">
      <c r="L588" s="2"/>
      <c r="M588" s="2"/>
      <c r="N588" s="2"/>
      <c r="O588" s="2"/>
    </row>
    <row r="589" spans="1:15" x14ac:dyDescent="0.3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Sergio Del Toro</cp:lastModifiedBy>
  <cp:revision/>
  <cp:lastPrinted>2017-11-15T17:23:59Z</cp:lastPrinted>
  <dcterms:created xsi:type="dcterms:W3CDTF">2015-11-16T19:09:52Z</dcterms:created>
  <dcterms:modified xsi:type="dcterms:W3CDTF">2023-06-12T10:41:14Z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