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105a750e800d8c/Desktop/"/>
    </mc:Choice>
  </mc:AlternateContent>
  <xr:revisionPtr revIDLastSave="0" documentId="8_{EEB950D2-E00C-44C7-B6AA-E14FDD7B6D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<sst xmlns="http://schemas.openxmlformats.org/spreadsheetml/2006/main" count="69" uniqueCount="43">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</sst>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20" zoomScaleNormal="55" zoomScaleSheetLayoutView="120" workbookViewId="0">
      <selection activeCell="H9" sqref="H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/>
      <c r="C6" s="23">
        <v>2350</v>
      </c>
      <c r="D6" s="24"/>
      <c r="E6" s="23">
        <f t="shared" ref="E6:F7" si="0">C6-G6</f>
        <v>0</v>
      </c>
      <c r="F6" s="24">
        <f t="shared" si="0"/>
        <v>0</v>
      </c>
      <c r="G6" s="25">
        <v>2350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/>
      <c r="C7" s="35">
        <v>2400</v>
      </c>
      <c r="D7" s="36"/>
      <c r="E7" s="35">
        <f t="shared" si="0"/>
        <v>1900</v>
      </c>
      <c r="F7" s="36">
        <f t="shared" si="0"/>
        <v>0</v>
      </c>
      <c r="G7" s="37">
        <v>500</v>
      </c>
      <c r="H7" s="38"/>
      <c r="I7" s="39">
        <f t="shared" ref="I7:J7" si="1">G7/C7</f>
        <v>0.20833333333333334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600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800</v>
      </c>
      <c r="N10" s="51"/>
      <c r="O10" s="45"/>
      <c r="P10" s="46"/>
      <c r="Q10" s="63"/>
      <c r="R10" s="68"/>
    </row>
    <row r="11" spans="1:21" ht="20.100000000000001" customHeight="1" x14ac:dyDescent="0.25">
      <c r="A11" s="103" t="s">
        <v>15</v>
      </c>
      <c r="B11" s="104"/>
      <c r="C11" s="109"/>
      <c r="D11" s="110"/>
      <c r="E11" s="109"/>
      <c r="F11" s="110"/>
      <c r="G11" s="105"/>
      <c r="H11" s="106"/>
      <c r="I11" s="111"/>
      <c r="J11" s="106"/>
      <c r="K11" s="105"/>
      <c r="L11" s="106"/>
      <c r="M11" s="107"/>
      <c r="N11" s="108"/>
      <c r="O11" s="215">
        <v>75</v>
      </c>
      <c r="P11" s="216"/>
      <c r="Q11" s="63"/>
      <c r="R11" s="68"/>
    </row>
    <row r="12" spans="1:21" ht="20.100000000000001" customHeight="1" thickBot="1" x14ac:dyDescent="0.3">
      <c r="A12" s="75" t="s">
        <v>16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3">
      <c r="A13" s="188" t="s">
        <v>17</v>
      </c>
      <c r="B13" s="189"/>
      <c r="C13" s="76">
        <f>SUM(C6:C12)</f>
        <v>4750</v>
      </c>
      <c r="D13" s="77">
        <f>SUM(D6:D12)</f>
        <v>0</v>
      </c>
      <c r="E13" s="76">
        <f>SUM(E6:E12)</f>
        <v>1900</v>
      </c>
      <c r="F13" s="77">
        <f>SUM(F6:F12)</f>
        <v>0</v>
      </c>
      <c r="G13" s="78">
        <f>SUM(G6:G12)</f>
        <v>2850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12">
        <f>SUM(M6:M12)</f>
        <v>2450</v>
      </c>
      <c r="N13" s="82">
        <f>SUM(N6:N12)</f>
        <v>0</v>
      </c>
      <c r="O13" s="83">
        <f>SUM(O6:O12)</f>
        <v>150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18</v>
      </c>
      <c r="B15" s="85"/>
      <c r="C15" s="85"/>
      <c r="D15" s="85"/>
      <c r="F15" s="156" t="s">
        <v>19</v>
      </c>
      <c r="G15" s="157"/>
      <c r="H15" s="130" t="s">
        <v>20</v>
      </c>
      <c r="I15" s="131"/>
      <c r="J15" s="132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8" t="s">
        <v>17</v>
      </c>
      <c r="B16" s="149"/>
      <c r="C16" s="88" t="s">
        <v>11</v>
      </c>
      <c r="D16" s="89" t="s">
        <v>12</v>
      </c>
      <c r="F16" s="158"/>
      <c r="G16" s="159"/>
      <c r="H16" s="133"/>
      <c r="I16" s="134"/>
      <c r="J16" s="135"/>
      <c r="L16" s="127" t="s">
        <v>22</v>
      </c>
      <c r="M16" s="127"/>
      <c r="N16" s="127"/>
      <c r="O16" s="127"/>
      <c r="P16" s="100">
        <f>IF(R15=TRUE, 1, 0)</f>
        <v>1</v>
      </c>
    </row>
    <row r="17" spans="1:21" ht="18.75" customHeight="1" x14ac:dyDescent="0.25">
      <c r="A17" s="150" t="s">
        <v>23</v>
      </c>
      <c r="B17" s="151"/>
      <c r="C17" s="90">
        <f>G13+K13</f>
        <v>2850</v>
      </c>
      <c r="D17" s="91">
        <f>H13+L13</f>
        <v>0</v>
      </c>
      <c r="F17" s="197" t="s">
        <v>24</v>
      </c>
      <c r="G17" s="198"/>
      <c r="H17" s="139"/>
      <c r="I17" s="140"/>
      <c r="J17" s="141"/>
      <c r="L17" s="128"/>
      <c r="M17" s="128"/>
      <c r="N17" s="128"/>
      <c r="O17" s="128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52" t="s">
        <v>25</v>
      </c>
      <c r="B18" s="153"/>
      <c r="C18" s="94">
        <f>M13+O13</f>
        <v>2600</v>
      </c>
      <c r="D18" s="95">
        <f>N13+P13</f>
        <v>0</v>
      </c>
      <c r="F18" s="199" t="s">
        <v>26</v>
      </c>
      <c r="G18" s="200"/>
      <c r="H18" s="142"/>
      <c r="I18" s="143"/>
      <c r="J18" s="144"/>
      <c r="L18" s="129" t="s">
        <v>27</v>
      </c>
      <c r="M18" s="129"/>
      <c r="N18" s="129"/>
      <c r="O18" s="129"/>
      <c r="P18" s="101" t="e">
        <f>IF(R17=TRUE, 1, 0)</f>
        <v>#DIV/0!</v>
      </c>
    </row>
    <row r="19" spans="1:21" ht="18.75" customHeight="1" thickBot="1" x14ac:dyDescent="0.35">
      <c r="A19" s="154" t="s">
        <v>28</v>
      </c>
      <c r="B19" s="155"/>
      <c r="C19" s="92">
        <f>C17-C18</f>
        <v>250</v>
      </c>
      <c r="D19" s="93">
        <f>D17-D18</f>
        <v>0</v>
      </c>
      <c r="F19" s="160" t="s">
        <v>29</v>
      </c>
      <c r="G19" s="161"/>
      <c r="H19" s="145"/>
      <c r="I19" s="146"/>
      <c r="J19" s="147"/>
      <c r="L19" s="128"/>
      <c r="M19" s="128"/>
      <c r="N19" s="128"/>
      <c r="O19" s="128"/>
      <c r="P19" s="102"/>
      <c r="R19" s="1" t="e">
        <f>AND(H20&gt;=-0.02, H20&lt;=0.02)</f>
        <v>#DIV/0!</v>
      </c>
    </row>
    <row r="20" spans="1:21" ht="16.5" customHeight="1" thickBot="1" x14ac:dyDescent="0.3">
      <c r="F20" s="213" t="s">
        <v>30</v>
      </c>
      <c r="G20" s="214"/>
      <c r="H20" s="136" t="e">
        <f>AVERAGE(H17:J19)</f>
        <v>#DIV/0!</v>
      </c>
      <c r="I20" s="137"/>
      <c r="J20" s="138"/>
      <c r="L20" s="125" t="s">
        <v>31</v>
      </c>
      <c r="M20" s="125"/>
      <c r="N20" s="125"/>
      <c r="O20" s="125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5"/>
      <c r="M21" s="125"/>
      <c r="N21" s="125"/>
      <c r="O21" s="125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9"/>
    </row>
    <row r="25" spans="1:21" ht="20.100000000000001" customHeigh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69"/>
    </row>
    <row r="26" spans="1:21" ht="20.100000000000001" customHeight="1" thickBot="1" x14ac:dyDescent="0.3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10" t="s">
        <v>33</v>
      </c>
      <c r="B29" s="211"/>
      <c r="C29" s="211"/>
      <c r="D29" s="211"/>
      <c r="E29" s="211"/>
      <c r="F29" s="212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65" t="s">
        <v>34</v>
      </c>
      <c r="C30" s="166"/>
      <c r="D30" s="167" t="s">
        <v>35</v>
      </c>
      <c r="E30" s="168"/>
      <c r="F30" s="168"/>
      <c r="G30" s="169"/>
      <c r="H30" s="167" t="s">
        <v>36</v>
      </c>
      <c r="I30" s="169"/>
      <c r="J30" s="168" t="s">
        <v>37</v>
      </c>
      <c r="K30" s="168"/>
      <c r="L30" s="196" t="s">
        <v>6</v>
      </c>
      <c r="M30" s="196"/>
      <c r="N30" s="192" t="s">
        <v>7</v>
      </c>
      <c r="O30" s="193"/>
      <c r="P30" s="60" t="s">
        <v>38</v>
      </c>
    </row>
    <row r="31" spans="1:21" ht="18.75" customHeight="1" thickBot="1" x14ac:dyDescent="0.3">
      <c r="A31" s="61" t="s">
        <v>39</v>
      </c>
      <c r="B31" s="163"/>
      <c r="C31" s="164"/>
      <c r="D31" s="170"/>
      <c r="E31" s="171"/>
      <c r="F31" s="171"/>
      <c r="G31" s="172"/>
      <c r="H31" s="170"/>
      <c r="I31" s="172"/>
      <c r="J31" s="176"/>
      <c r="K31" s="177"/>
      <c r="L31" s="174"/>
      <c r="M31" s="175"/>
      <c r="N31" s="194"/>
      <c r="O31" s="195"/>
      <c r="P31" s="59">
        <f t="shared" ref="P31:P39" si="2">L31-N31</f>
        <v>0</v>
      </c>
    </row>
    <row r="32" spans="1:21" ht="18.75" customHeight="1" thickBot="1" x14ac:dyDescent="0.3">
      <c r="A32" s="62" t="s">
        <v>39</v>
      </c>
      <c r="B32" s="162"/>
      <c r="C32" s="162"/>
      <c r="D32" s="117"/>
      <c r="E32" s="118"/>
      <c r="F32" s="118"/>
      <c r="G32" s="119"/>
      <c r="H32" s="117"/>
      <c r="I32" s="119"/>
      <c r="J32" s="190"/>
      <c r="K32" s="191"/>
      <c r="L32" s="174"/>
      <c r="M32" s="175"/>
      <c r="N32" s="194"/>
      <c r="O32" s="195"/>
      <c r="P32" s="59">
        <f t="shared" si="2"/>
        <v>0</v>
      </c>
    </row>
    <row r="33" spans="1:16" ht="19.2" customHeight="1" thickBot="1" x14ac:dyDescent="0.3">
      <c r="A33" s="62" t="s">
        <v>39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73"/>
      <c r="L33" s="120"/>
      <c r="M33" s="121"/>
      <c r="N33" s="113"/>
      <c r="O33" s="114"/>
      <c r="P33" s="59">
        <f t="shared" si="2"/>
        <v>0</v>
      </c>
    </row>
    <row r="34" spans="1:16" ht="19.5" customHeight="1" thickBot="1" x14ac:dyDescent="0.3">
      <c r="A34" s="61" t="s">
        <v>39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59">
        <f t="shared" si="2"/>
        <v>0</v>
      </c>
    </row>
    <row r="35" spans="1:16" ht="19.5" customHeight="1" thickBot="1" x14ac:dyDescent="0.3">
      <c r="A35" s="62" t="s">
        <v>39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9">
        <f t="shared" si="2"/>
        <v>0</v>
      </c>
    </row>
    <row r="36" spans="1:16" ht="19.5" customHeight="1" thickBot="1" x14ac:dyDescent="0.3">
      <c r="A36" s="62" t="s">
        <v>39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9">
        <f t="shared" si="2"/>
        <v>0</v>
      </c>
    </row>
    <row r="37" spans="1:16" ht="19.5" customHeight="1" thickBot="1" x14ac:dyDescent="0.3">
      <c r="A37" s="61" t="s">
        <v>39</v>
      </c>
      <c r="B37" s="122"/>
      <c r="C37" s="123"/>
      <c r="D37" s="115"/>
      <c r="E37" s="124"/>
      <c r="F37" s="124"/>
      <c r="G37" s="116"/>
      <c r="H37" s="115"/>
      <c r="I37" s="116"/>
      <c r="J37" s="115"/>
      <c r="K37" s="116"/>
      <c r="L37" s="120"/>
      <c r="M37" s="121"/>
      <c r="N37" s="113"/>
      <c r="O37" s="114"/>
      <c r="P37" s="59">
        <f t="shared" si="2"/>
        <v>0</v>
      </c>
    </row>
    <row r="38" spans="1:16" ht="19.5" customHeight="1" thickBot="1" x14ac:dyDescent="0.3">
      <c r="A38" s="62" t="s">
        <v>39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9">
        <f t="shared" si="2"/>
        <v>0</v>
      </c>
    </row>
    <row r="39" spans="1:16" ht="18.75" customHeight="1" x14ac:dyDescent="0.25">
      <c r="A39" s="62" t="s">
        <v>39</v>
      </c>
      <c r="B39" s="115"/>
      <c r="C39" s="116"/>
      <c r="D39" s="117"/>
      <c r="E39" s="118"/>
      <c r="F39" s="118"/>
      <c r="G39" s="119"/>
      <c r="H39" s="117"/>
      <c r="I39" s="119"/>
      <c r="J39" s="117"/>
      <c r="K39" s="119"/>
      <c r="L39" s="120"/>
      <c r="M39" s="121"/>
      <c r="N39" s="113"/>
      <c r="O39" s="114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276D1-8070-4741-8712-DE3CC91E8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dcterms:created xsi:type="dcterms:W3CDTF">2015-11-16T19:09:52Z</dcterms:created>
  <dcterms:modified xsi:type="dcterms:W3CDTF">2023-08-16T15:13:54Z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