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499D15E1-172F-45A2-9260-8D4B999BC4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O11" i="1" l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<sst xmlns="http://schemas.openxmlformats.org/spreadsheetml/2006/main" count="67" uniqueCount="41">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</sst>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3400</v>
      </c>
      <c r="D6" s="24">
        <v>3481</v>
      </c>
      <c r="E6" s="23">
        <v>2900</v>
      </c>
      <c r="F6" s="24">
        <f t="shared" ref="F6:F7" si="0">D6-H6</f>
        <v>2971</v>
      </c>
      <c r="G6" s="25">
        <v>500</v>
      </c>
      <c r="H6" s="26">
        <v>510</v>
      </c>
      <c r="I6" s="27">
        <f>G6/C6</f>
        <v>0.14705882352941177</v>
      </c>
      <c r="J6" s="28">
        <f>H6/D6</f>
        <v>0.14650962367135881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3400</v>
      </c>
      <c r="D7" s="36">
        <v>3557</v>
      </c>
      <c r="E7" s="35">
        <v>2400</v>
      </c>
      <c r="F7" s="36">
        <f t="shared" si="0"/>
        <v>2550</v>
      </c>
      <c r="G7" s="37">
        <v>1000</v>
      </c>
      <c r="H7" s="38">
        <v>1007</v>
      </c>
      <c r="I7" s="39">
        <f t="shared" ref="I7:J7" si="1">G7/C7</f>
        <v>0.29411764705882354</v>
      </c>
      <c r="J7" s="40">
        <f t="shared" si="1"/>
        <v>0.28310373910598818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2566</v>
      </c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73" t="s">
        <v>40</v>
      </c>
      <c r="B10" s="71"/>
      <c r="C10" s="47"/>
      <c r="D10" s="48"/>
      <c r="E10" s="47"/>
      <c r="F10" s="48"/>
      <c r="G10" s="41"/>
      <c r="H10" s="42"/>
      <c r="I10" s="49"/>
      <c r="J10" s="42"/>
      <c r="K10" s="41">
        <v>1300</v>
      </c>
      <c r="L10" s="42">
        <v>1352</v>
      </c>
      <c r="M10" s="50"/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17</v>
      </c>
      <c r="B11" s="103"/>
      <c r="C11" s="74">
        <f t="shared" ref="C11:H11" si="2">SUM(C6:C10)</f>
        <v>6800</v>
      </c>
      <c r="D11" s="75">
        <f t="shared" si="2"/>
        <v>7038</v>
      </c>
      <c r="E11" s="74">
        <f t="shared" si="2"/>
        <v>5300</v>
      </c>
      <c r="F11" s="75">
        <f t="shared" si="2"/>
        <v>5521</v>
      </c>
      <c r="G11" s="76">
        <f t="shared" si="2"/>
        <v>1500</v>
      </c>
      <c r="H11" s="77">
        <f t="shared" si="2"/>
        <v>1517</v>
      </c>
      <c r="I11" s="78"/>
      <c r="J11" s="79"/>
      <c r="K11" s="76">
        <f t="shared" ref="K11:P11" si="3">SUM(K6:K10)</f>
        <v>1300</v>
      </c>
      <c r="L11" s="77">
        <f t="shared" si="3"/>
        <v>1352</v>
      </c>
      <c r="M11" s="101">
        <f t="shared" si="3"/>
        <v>2550</v>
      </c>
      <c r="N11" s="80">
        <f t="shared" si="3"/>
        <v>2566</v>
      </c>
      <c r="O11" s="81">
        <f t="shared" si="3"/>
        <v>150</v>
      </c>
      <c r="P11" s="82">
        <v>156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5" t="s">
        <v>19</v>
      </c>
      <c r="G13" s="196"/>
      <c r="H13" s="169" t="s">
        <v>20</v>
      </c>
      <c r="I13" s="170"/>
      <c r="J13" s="171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17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22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23</v>
      </c>
      <c r="B15" s="190"/>
      <c r="C15" s="88">
        <f>G11+K11</f>
        <v>2800</v>
      </c>
      <c r="D15" s="89">
        <f>H11+L11</f>
        <v>2869</v>
      </c>
      <c r="F15" s="118" t="s">
        <v>24</v>
      </c>
      <c r="G15" s="119"/>
      <c r="H15" s="178">
        <v>6.3E-3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1" t="s">
        <v>25</v>
      </c>
      <c r="B16" s="192"/>
      <c r="C16" s="92">
        <f>M11+O11</f>
        <v>2700</v>
      </c>
      <c r="D16" s="93">
        <f>N11+P11</f>
        <v>2722</v>
      </c>
      <c r="F16" s="120" t="s">
        <v>26</v>
      </c>
      <c r="G16" s="121"/>
      <c r="H16" s="181"/>
      <c r="I16" s="182"/>
      <c r="J16" s="183"/>
      <c r="L16" s="168" t="s">
        <v>27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35">
      <c r="A17" s="193" t="s">
        <v>28</v>
      </c>
      <c r="B17" s="194"/>
      <c r="C17" s="90">
        <f>C15-C16</f>
        <v>100</v>
      </c>
      <c r="D17" s="91">
        <f>D15-D16</f>
        <v>147</v>
      </c>
      <c r="F17" s="199" t="s">
        <v>29</v>
      </c>
      <c r="G17" s="200"/>
      <c r="H17" s="184">
        <v>1.2999999999999999E-3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3">
      <c r="F18" s="134" t="s">
        <v>30</v>
      </c>
      <c r="G18" s="135"/>
      <c r="H18" s="175">
        <f>AVERAGE(H15:J17)</f>
        <v>3.8E-3</v>
      </c>
      <c r="I18" s="176"/>
      <c r="J18" s="177"/>
      <c r="L18" s="164" t="s">
        <v>31</v>
      </c>
      <c r="M18" s="164"/>
      <c r="N18" s="164"/>
      <c r="O18" s="164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33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34</v>
      </c>
      <c r="C28" s="158"/>
      <c r="D28" s="112" t="s">
        <v>35</v>
      </c>
      <c r="E28" s="114"/>
      <c r="F28" s="114"/>
      <c r="G28" s="113"/>
      <c r="H28" s="112" t="s">
        <v>36</v>
      </c>
      <c r="I28" s="113"/>
      <c r="J28" s="114" t="s">
        <v>37</v>
      </c>
      <c r="K28" s="114"/>
      <c r="L28" s="115" t="s">
        <v>6</v>
      </c>
      <c r="M28" s="115"/>
      <c r="N28" s="108" t="s">
        <v>7</v>
      </c>
      <c r="O28" s="109"/>
      <c r="P28" s="58" t="s">
        <v>38</v>
      </c>
    </row>
    <row r="29" spans="1:18" ht="18.75" customHeight="1" thickBot="1" x14ac:dyDescent="0.3">
      <c r="A29" s="59" t="s">
        <v>39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2" customHeight="1" thickBot="1" x14ac:dyDescent="0.3">
      <c r="A31" s="60" t="s">
        <v>39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 x14ac:dyDescent="0.3">
      <c r="A32" s="59" t="s">
        <v>39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39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39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59" t="s">
        <v>39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39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 x14ac:dyDescent="0.25">
      <c r="A37" s="60" t="s">
        <v>39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2024-11-07T23:34:08Z</cp:lastPrinted>
  <dcterms:created xsi:type="dcterms:W3CDTF">2015-11-16T19:09:52Z</dcterms:created>
  <dcterms:modified xsi:type="dcterms:W3CDTF">2024-11-07T23:34:11Z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