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r\Downloads\"/>
    </mc:Choice>
  </mc:AlternateContent>
  <xr:revisionPtr revIDLastSave="0" documentId="8_{A66A263F-2EB9-4E3F-B5CF-1892A3250A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P35" i="1"/>
  <c r="O16" i="1" l="1"/>
  <c r="M16" i="1"/>
  <c r="L16" i="1"/>
  <c r="K16" i="1"/>
  <c r="H16" i="1"/>
  <c r="G16" i="1"/>
  <c r="D16" i="1"/>
  <c r="C16" i="1"/>
  <c r="C20" i="1" l="1"/>
  <c r="C21" i="1"/>
  <c r="E9" i="1"/>
  <c r="F9" i="1"/>
  <c r="I9" i="1"/>
  <c r="J9" i="1"/>
  <c r="E10" i="1"/>
  <c r="F10" i="1"/>
  <c r="I10" i="1"/>
  <c r="J10" i="1"/>
  <c r="E11" i="1"/>
  <c r="F11" i="1"/>
  <c r="I11" i="1"/>
  <c r="J11" i="1"/>
  <c r="C22" i="1" l="1"/>
  <c r="P16" i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E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F16" i="1" s="1"/>
  <c r="E16" i="1"/>
</calcChain>
</file>

<file path=xl/sharedStrings.xml><?xml version="1.0" encoding="utf-8"?>
<sst xmlns="http://schemas.openxmlformats.org/spreadsheetml/2006/main" count="89" uniqueCount="56">
  <si>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</si>
  <si>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</si>
  <si>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</si>
  <si>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</si>
  <si>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</si>
  <si>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</si>
  <si>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</si>
  <si>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</si>
  <si>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</si>
  <si>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</si>
  <si>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</si>
  <si>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</si>
  <si>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</si>
  <si>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</si>
  <si>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</si>
  <si>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</si>
  <si>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AC-3</t>
  </si>
  <si>
    <t>AC-4</t>
  </si>
  <si>
    <t>AC-5</t>
  </si>
  <si>
    <t>PLAY AREA</t>
  </si>
  <si>
    <t>AC-6</t>
  </si>
  <si>
    <t>EF-1</t>
  </si>
  <si>
    <t>HD 1</t>
  </si>
  <si>
    <t>EF-2</t>
  </si>
  <si>
    <t>EF-3</t>
  </si>
  <si>
    <t>RESTROOM</t>
  </si>
  <si>
    <t>EF-4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</si>
  <si>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</si>
  <si>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</si>
  <si>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</si>
  <si>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</si>
  <si>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</si>
  <si>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</si>
  <si>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</si>
  <si>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</si>
  <si>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</si>
  <si>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</si>
  <si>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</si>
  <si>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</si>
  <si>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</si>
  <si>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</si>
  <si>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</si>
  <si>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</si>
  <si>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</si>
  <si>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</si>
  <si>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</si>
  <si>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</si>
  <si>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</si>
  <si>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</si>
  <si>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</si>
  <si>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</si>
  <si>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</si>
  <si>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>DINNING A</t>
  </si>
  <si>
    <t>DINNING B</t>
  </si>
  <si>
    <t xml:space="preserve">HD 2 </t>
  </si>
  <si>
    <t>HD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</si>
</sst>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0" fillId="2" borderId="76" xfId="0" applyFill="1" applyBorder="1" applyAlignment="1">
      <alignment horizontal="center" vertical="center"/>
    </xf>
    <xf numFmtId="0" fontId="0" fillId="2" borderId="77" xfId="0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2" fillId="2" borderId="78" xfId="0" applyFont="1" applyFill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2" fillId="2" borderId="80" xfId="0" applyFont="1" applyFill="1" applyBorder="1" applyAlignment="1">
      <alignment horizontal="center" vertical="center"/>
    </xf>
    <xf numFmtId="0" fontId="8" fillId="2" borderId="81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5" zoomScaleNormal="85" zoomScaleSheetLayoutView="85" workbookViewId="0">
      <selection activeCell="C13" sqref="C13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99" t="s">
        <v>0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</row>
    <row r="3" spans="1:18" ht="9.75" customHeight="1" thickBot="1" x14ac:dyDescent="0.35">
      <c r="A3" s="85"/>
    </row>
    <row r="4" spans="1:18" ht="20.100000000000001" customHeight="1" thickBot="1" x14ac:dyDescent="0.3">
      <c r="A4" s="6"/>
      <c r="B4" s="8" t="s">
        <v>1</v>
      </c>
      <c r="C4" s="172" t="s">
        <v>2</v>
      </c>
      <c r="D4" s="173"/>
      <c r="E4" s="145" t="s">
        <v>3</v>
      </c>
      <c r="F4" s="144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2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 thickBot="1" x14ac:dyDescent="0.3">
      <c r="A6" s="72" t="s">
        <v>13</v>
      </c>
      <c r="B6" s="70" t="s">
        <v>52</v>
      </c>
      <c r="C6" s="23">
        <v>3000</v>
      </c>
      <c r="D6" s="24"/>
      <c r="E6" s="23">
        <f>C6-G6</f>
        <v>2220</v>
      </c>
      <c r="F6" s="24">
        <f t="shared" ref="E6:F7" si="0">D6-H6</f>
        <v>0</v>
      </c>
      <c r="G6" s="25">
        <v>780</v>
      </c>
      <c r="H6" s="26"/>
      <c r="I6" s="27">
        <f>G6/C6</f>
        <v>0.26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3" t="s">
        <v>15</v>
      </c>
      <c r="B7" s="71" t="s">
        <v>14</v>
      </c>
      <c r="C7" s="23">
        <v>8000</v>
      </c>
      <c r="D7" s="36"/>
      <c r="E7" s="35">
        <f t="shared" si="0"/>
        <v>6500</v>
      </c>
      <c r="F7" s="36">
        <f t="shared" si="0"/>
        <v>0</v>
      </c>
      <c r="G7" s="37">
        <v>1500</v>
      </c>
      <c r="H7" s="38"/>
      <c r="I7" s="39">
        <f t="shared" ref="I7:J7" si="1">G7/C7</f>
        <v>0.1875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18" customHeight="1" x14ac:dyDescent="0.25">
      <c r="A8" s="73" t="s">
        <v>16</v>
      </c>
      <c r="B8" s="71" t="s">
        <v>53</v>
      </c>
      <c r="C8" s="35">
        <v>4700</v>
      </c>
      <c r="D8" s="36"/>
      <c r="E8" s="35">
        <f t="shared" ref="E8:E11" si="2">C8-G8</f>
        <v>3550</v>
      </c>
      <c r="F8" s="36">
        <f t="shared" ref="F8:F11" si="3">D8-H8</f>
        <v>0</v>
      </c>
      <c r="G8" s="37">
        <v>1150</v>
      </c>
      <c r="H8" s="38"/>
      <c r="I8" s="39">
        <f t="shared" ref="I8:I9" si="4">G8/C8</f>
        <v>0.24468085106382978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5">
      <c r="A9" s="73" t="s">
        <v>17</v>
      </c>
      <c r="B9" s="71" t="s">
        <v>19</v>
      </c>
      <c r="C9" s="35">
        <v>1800</v>
      </c>
      <c r="D9" s="36"/>
      <c r="E9" s="35">
        <f t="shared" si="2"/>
        <v>1380</v>
      </c>
      <c r="F9" s="36">
        <f t="shared" si="3"/>
        <v>0</v>
      </c>
      <c r="G9" s="37">
        <v>420</v>
      </c>
      <c r="H9" s="38"/>
      <c r="I9" s="39">
        <f t="shared" si="4"/>
        <v>0.23333333333333334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hidden="1" customHeight="1" x14ac:dyDescent="0.25">
      <c r="A10" s="101" t="s">
        <v>18</v>
      </c>
      <c r="B10" s="112" t="s">
        <v>19</v>
      </c>
      <c r="C10" s="113"/>
      <c r="D10" s="114"/>
      <c r="E10" s="113">
        <f t="shared" si="2"/>
        <v>0</v>
      </c>
      <c r="F10" s="114">
        <f t="shared" si="3"/>
        <v>0</v>
      </c>
      <c r="G10" s="102"/>
      <c r="H10" s="103"/>
      <c r="I10" s="104" t="e">
        <f>G10/C10</f>
        <v>#DIV/0!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hidden="1" customHeight="1" x14ac:dyDescent="0.25">
      <c r="A11" s="73" t="s">
        <v>20</v>
      </c>
      <c r="B11" s="71" t="s">
        <v>14</v>
      </c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5">
      <c r="A12" s="73" t="s">
        <v>21</v>
      </c>
      <c r="B12" s="71" t="s">
        <v>22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1462</v>
      </c>
      <c r="N12" s="51"/>
      <c r="O12" s="43"/>
      <c r="P12" s="44"/>
      <c r="Q12" s="61"/>
      <c r="R12" s="66"/>
    </row>
    <row r="13" spans="1:18" ht="20.100000000000001" customHeight="1" x14ac:dyDescent="0.25">
      <c r="A13" s="73" t="s">
        <v>23</v>
      </c>
      <c r="B13" s="71" t="s">
        <v>54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701</v>
      </c>
      <c r="N13" s="51"/>
      <c r="O13" s="43"/>
      <c r="P13" s="44"/>
      <c r="Q13" s="61"/>
      <c r="R13" s="66"/>
    </row>
    <row r="14" spans="1:18" ht="20.100000000000001" customHeight="1" thickBot="1" x14ac:dyDescent="0.3">
      <c r="A14" s="116" t="s">
        <v>24</v>
      </c>
      <c r="B14" s="117" t="s">
        <v>25</v>
      </c>
      <c r="C14" s="126"/>
      <c r="D14" s="127"/>
      <c r="E14" s="126"/>
      <c r="F14" s="127"/>
      <c r="G14" s="128"/>
      <c r="H14" s="129"/>
      <c r="I14" s="130"/>
      <c r="J14" s="129"/>
      <c r="K14" s="128"/>
      <c r="L14" s="129"/>
      <c r="M14" s="43"/>
      <c r="N14" s="44"/>
      <c r="O14" s="124">
        <v>530</v>
      </c>
      <c r="P14" s="125"/>
      <c r="Q14" s="61"/>
      <c r="R14" s="66"/>
    </row>
    <row r="15" spans="1:18" ht="20.100000000000001" customHeight="1" thickBot="1" x14ac:dyDescent="0.3">
      <c r="A15" s="116" t="s">
        <v>26</v>
      </c>
      <c r="B15" s="71" t="s">
        <v>55</v>
      </c>
      <c r="C15" s="118"/>
      <c r="D15" s="119"/>
      <c r="E15" s="118"/>
      <c r="F15" s="119"/>
      <c r="G15" s="120"/>
      <c r="H15" s="121"/>
      <c r="I15" s="122"/>
      <c r="J15" s="121"/>
      <c r="K15" s="120"/>
      <c r="L15" s="132"/>
      <c r="M15" s="131">
        <v>701</v>
      </c>
      <c r="N15" s="131"/>
      <c r="O15" s="133"/>
      <c r="P15" s="123"/>
      <c r="Q15" s="61"/>
      <c r="R15" s="66"/>
    </row>
    <row r="16" spans="1:18" ht="20.100000000000001" customHeight="1" thickBot="1" x14ac:dyDescent="0.3">
      <c r="A16" s="136" t="s">
        <v>27</v>
      </c>
      <c r="B16" s="137"/>
      <c r="C16" s="74">
        <f t="shared" ref="C16:H16" si="8">SUM(C6:C15)</f>
        <v>17500</v>
      </c>
      <c r="D16" s="75">
        <f t="shared" si="8"/>
        <v>0</v>
      </c>
      <c r="E16" s="74">
        <f t="shared" si="8"/>
        <v>13650</v>
      </c>
      <c r="F16" s="75">
        <f t="shared" si="8"/>
        <v>0</v>
      </c>
      <c r="G16" s="76">
        <f t="shared" si="8"/>
        <v>3850</v>
      </c>
      <c r="H16" s="77">
        <f t="shared" si="8"/>
        <v>0</v>
      </c>
      <c r="I16" s="78"/>
      <c r="J16" s="79"/>
      <c r="K16" s="76">
        <f t="shared" ref="K16:P16" si="9">SUM(K6:K15)</f>
        <v>0</v>
      </c>
      <c r="L16" s="77">
        <f t="shared" si="9"/>
        <v>0</v>
      </c>
      <c r="M16" s="115">
        <f t="shared" si="9"/>
        <v>2864</v>
      </c>
      <c r="N16" s="80">
        <f t="shared" si="9"/>
        <v>0</v>
      </c>
      <c r="O16" s="81">
        <f t="shared" si="9"/>
        <v>530</v>
      </c>
      <c r="P16" s="82">
        <f t="shared" si="9"/>
        <v>0</v>
      </c>
      <c r="Q16" s="52"/>
      <c r="R16" s="66"/>
    </row>
    <row r="17" spans="1:21" ht="20.100000000000001" customHeight="1" thickBot="1" x14ac:dyDescent="0.3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00000000000001" customHeight="1" thickBot="1" x14ac:dyDescent="0.3">
      <c r="A18" s="96" t="s">
        <v>28</v>
      </c>
      <c r="B18" s="83"/>
      <c r="C18" s="83"/>
      <c r="D18" s="83"/>
      <c r="F18" s="229" t="s">
        <v>29</v>
      </c>
      <c r="G18" s="230"/>
      <c r="H18" s="203" t="s">
        <v>30</v>
      </c>
      <c r="I18" s="204"/>
      <c r="J18" s="205"/>
      <c r="L18" s="95" t="s">
        <v>31</v>
      </c>
      <c r="M18" s="84"/>
      <c r="N18" s="84"/>
      <c r="O18" s="84"/>
      <c r="P18" s="84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221" t="s">
        <v>27</v>
      </c>
      <c r="B19" s="222"/>
      <c r="C19" s="86" t="s">
        <v>11</v>
      </c>
      <c r="D19" s="87" t="s">
        <v>12</v>
      </c>
      <c r="F19" s="231"/>
      <c r="G19" s="232"/>
      <c r="H19" s="206"/>
      <c r="I19" s="207"/>
      <c r="J19" s="208"/>
      <c r="L19" s="200" t="s">
        <v>32</v>
      </c>
      <c r="M19" s="200"/>
      <c r="N19" s="200"/>
      <c r="O19" s="200"/>
      <c r="P19" s="98">
        <f>IF(R18=TRUE, 1, 0)</f>
        <v>1</v>
      </c>
    </row>
    <row r="20" spans="1:21" ht="18.75" customHeight="1" x14ac:dyDescent="0.25">
      <c r="A20" s="223" t="s">
        <v>33</v>
      </c>
      <c r="B20" s="224"/>
      <c r="C20" s="88">
        <f>G16+K16</f>
        <v>3850</v>
      </c>
      <c r="D20" s="89">
        <f>H16+L16</f>
        <v>0</v>
      </c>
      <c r="F20" s="150" t="s">
        <v>34</v>
      </c>
      <c r="G20" s="151"/>
      <c r="H20" s="212"/>
      <c r="I20" s="213"/>
      <c r="J20" s="214"/>
      <c r="L20" s="201"/>
      <c r="M20" s="201"/>
      <c r="N20" s="201"/>
      <c r="O20" s="201"/>
      <c r="P20" s="100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 x14ac:dyDescent="0.3">
      <c r="A21" s="225" t="s">
        <v>35</v>
      </c>
      <c r="B21" s="226"/>
      <c r="C21" s="92">
        <f>M16+O16</f>
        <v>3394</v>
      </c>
      <c r="D21" s="93">
        <f>N16+P16</f>
        <v>0</v>
      </c>
      <c r="F21" s="152" t="s">
        <v>36</v>
      </c>
      <c r="G21" s="153"/>
      <c r="H21" s="215"/>
      <c r="I21" s="216"/>
      <c r="J21" s="217"/>
      <c r="L21" s="202" t="s">
        <v>37</v>
      </c>
      <c r="M21" s="202"/>
      <c r="N21" s="202"/>
      <c r="O21" s="202"/>
      <c r="P21" s="99" t="e">
        <f>IF(R20=TRUE, 1, 0)</f>
        <v>#DIV/0!</v>
      </c>
    </row>
    <row r="22" spans="1:21" ht="18.75" customHeight="1" thickBot="1" x14ac:dyDescent="0.35">
      <c r="A22" s="227" t="s">
        <v>38</v>
      </c>
      <c r="B22" s="228"/>
      <c r="C22" s="90">
        <f>C20-C21</f>
        <v>456</v>
      </c>
      <c r="D22" s="91">
        <f>D20-D21</f>
        <v>0</v>
      </c>
      <c r="F22" s="168" t="s">
        <v>39</v>
      </c>
      <c r="G22" s="169"/>
      <c r="H22" s="218"/>
      <c r="I22" s="219"/>
      <c r="J22" s="220"/>
      <c r="L22" s="201"/>
      <c r="M22" s="201"/>
      <c r="N22" s="201"/>
      <c r="O22" s="201"/>
      <c r="P22" s="100"/>
      <c r="R22" s="1" t="e">
        <f>AND(H23&gt;=-0.02, H23&lt;=0.02)</f>
        <v>#DIV/0!</v>
      </c>
    </row>
    <row r="23" spans="1:21" ht="16.5" customHeight="1" thickBot="1" x14ac:dyDescent="0.3">
      <c r="F23" s="166" t="s">
        <v>40</v>
      </c>
      <c r="G23" s="167"/>
      <c r="H23" s="209" t="e">
        <f>AVERAGE(H20:J22)</f>
        <v>#DIV/0!</v>
      </c>
      <c r="I23" s="210"/>
      <c r="J23" s="211"/>
      <c r="L23" s="198" t="s">
        <v>41</v>
      </c>
      <c r="M23" s="198"/>
      <c r="N23" s="198"/>
      <c r="O23" s="198"/>
      <c r="P23" s="94" t="e">
        <f>IF(R22=TRUE, 1, 0)</f>
        <v>#DIV/0!</v>
      </c>
    </row>
    <row r="24" spans="1:21" ht="13.6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198"/>
      <c r="M24" s="198"/>
      <c r="N24" s="198"/>
      <c r="O24" s="198"/>
      <c r="P24" s="97"/>
    </row>
    <row r="25" spans="1:21" ht="13.65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 x14ac:dyDescent="0.3">
      <c r="A26" s="3" t="s">
        <v>42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5">
      <c r="A27" s="154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6"/>
      <c r="Q27" s="67"/>
    </row>
    <row r="28" spans="1:21" ht="20.100000000000001" customHeight="1" x14ac:dyDescent="0.25">
      <c r="A28" s="157"/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9"/>
      <c r="Q28" s="67"/>
    </row>
    <row r="29" spans="1:21" ht="20.100000000000001" customHeight="1" thickBot="1" x14ac:dyDescent="0.3">
      <c r="A29" s="160"/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2"/>
    </row>
    <row r="30" spans="1:21" ht="20.10000000000000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8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3">
      <c r="A32" s="163" t="s">
        <v>43</v>
      </c>
      <c r="B32" s="164"/>
      <c r="C32" s="164"/>
      <c r="D32" s="164"/>
      <c r="E32" s="164"/>
      <c r="F32" s="165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2" customHeight="1" thickBot="1" x14ac:dyDescent="0.3">
      <c r="A33" s="5" t="s">
        <v>9</v>
      </c>
      <c r="B33" s="190" t="s">
        <v>44</v>
      </c>
      <c r="C33" s="191"/>
      <c r="D33" s="144" t="s">
        <v>45</v>
      </c>
      <c r="E33" s="146"/>
      <c r="F33" s="146"/>
      <c r="G33" s="145"/>
      <c r="H33" s="144" t="s">
        <v>46</v>
      </c>
      <c r="I33" s="145"/>
      <c r="J33" s="146" t="s">
        <v>47</v>
      </c>
      <c r="K33" s="146"/>
      <c r="L33" s="147" t="s">
        <v>6</v>
      </c>
      <c r="M33" s="147"/>
      <c r="N33" s="142" t="s">
        <v>7</v>
      </c>
      <c r="O33" s="143"/>
      <c r="P33" s="58" t="s">
        <v>48</v>
      </c>
    </row>
    <row r="34" spans="1:16" ht="18.75" customHeight="1" thickBot="1" x14ac:dyDescent="0.3">
      <c r="A34" s="59" t="s">
        <v>49</v>
      </c>
      <c r="B34" s="188" t="s">
        <v>50</v>
      </c>
      <c r="C34" s="189"/>
      <c r="D34" s="181"/>
      <c r="E34" s="194"/>
      <c r="F34" s="194"/>
      <c r="G34" s="182"/>
      <c r="H34" s="181" t="s">
        <v>51</v>
      </c>
      <c r="I34" s="182"/>
      <c r="J34" s="183" t="s">
        <v>51</v>
      </c>
      <c r="K34" s="184"/>
      <c r="L34" s="140">
        <v>0</v>
      </c>
      <c r="M34" s="141"/>
      <c r="N34" s="134">
        <v>1080</v>
      </c>
      <c r="O34" s="135"/>
      <c r="P34" s="57">
        <f t="shared" ref="P34:P36" si="10">L34-N34</f>
        <v>-1080</v>
      </c>
    </row>
    <row r="35" spans="1:16" ht="18.75" customHeight="1" thickBot="1" x14ac:dyDescent="0.3">
      <c r="A35" s="60" t="s">
        <v>49</v>
      </c>
      <c r="B35" s="187" t="s">
        <v>50</v>
      </c>
      <c r="C35" s="187"/>
      <c r="D35" s="148"/>
      <c r="E35" s="195"/>
      <c r="F35" s="195"/>
      <c r="G35" s="149"/>
      <c r="H35" s="148" t="s">
        <v>51</v>
      </c>
      <c r="I35" s="149"/>
      <c r="J35" s="138" t="s">
        <v>51</v>
      </c>
      <c r="K35" s="139"/>
      <c r="L35" s="140">
        <v>0</v>
      </c>
      <c r="M35" s="141"/>
      <c r="N35" s="134">
        <v>832</v>
      </c>
      <c r="O35" s="135"/>
      <c r="P35" s="57">
        <f t="shared" ref="P35" si="11">L35-N35</f>
        <v>-832</v>
      </c>
    </row>
    <row r="36" spans="1:16" ht="18.75" customHeight="1" thickBot="1" x14ac:dyDescent="0.3">
      <c r="A36" s="60" t="s">
        <v>49</v>
      </c>
      <c r="B36" s="187" t="s">
        <v>50</v>
      </c>
      <c r="C36" s="187"/>
      <c r="D36" s="148"/>
      <c r="E36" s="195"/>
      <c r="F36" s="195"/>
      <c r="G36" s="149"/>
      <c r="H36" s="148" t="s">
        <v>51</v>
      </c>
      <c r="I36" s="149"/>
      <c r="J36" s="138" t="s">
        <v>51</v>
      </c>
      <c r="K36" s="139"/>
      <c r="L36" s="140">
        <v>0</v>
      </c>
      <c r="M36" s="141"/>
      <c r="N36" s="134">
        <v>701</v>
      </c>
      <c r="O36" s="135"/>
      <c r="P36" s="57">
        <f t="shared" si="10"/>
        <v>-701</v>
      </c>
    </row>
    <row r="37" spans="1:16" ht="19.2" customHeight="1" x14ac:dyDescent="0.25">
      <c r="A37" s="60" t="s">
        <v>49</v>
      </c>
      <c r="B37" s="192" t="s">
        <v>50</v>
      </c>
      <c r="C37" s="193"/>
      <c r="D37" s="148"/>
      <c r="E37" s="195"/>
      <c r="F37" s="195"/>
      <c r="G37" s="149"/>
      <c r="H37" s="148" t="s">
        <v>51</v>
      </c>
      <c r="I37" s="149"/>
      <c r="J37" s="148" t="s">
        <v>51</v>
      </c>
      <c r="K37" s="180"/>
      <c r="L37" s="185">
        <v>0</v>
      </c>
      <c r="M37" s="186"/>
      <c r="N37" s="196">
        <v>390</v>
      </c>
      <c r="O37" s="197"/>
      <c r="P37" s="57">
        <f>L37-N37</f>
        <v>-390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58"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F22:G22"/>
    <mergeCell ref="I4:J4"/>
    <mergeCell ref="C4:D4"/>
    <mergeCell ref="O4:P4"/>
    <mergeCell ref="K4:L4"/>
    <mergeCell ref="G4:H4"/>
    <mergeCell ref="E4:F4"/>
    <mergeCell ref="M4:N4"/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</mergeCells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B3514B-38F3-44AE-A306-3CCA48EE8C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Laura Robinson</cp:lastModifiedBy>
  <cp:revision/>
  <dcterms:created xsi:type="dcterms:W3CDTF">2015-11-16T19:09:52Z</dcterms:created>
  <dcterms:modified xsi:type="dcterms:W3CDTF">2024-04-19T20:49:39Z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