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2531 CHARLESTON, SC/2 PROJECT DOCUMENTS/"/>
    </mc:Choice>
  </mc:AlternateContent>
  <xr:revisionPtr revIDLastSave="225" documentId="13_ncr:1_{1FC2F945-57B0-437C-842E-A47378DB8D59}" xr6:coauthVersionLast="47" xr6:coauthVersionMax="47" xr10:uidLastSave="{D9993720-453E-43C7-A84B-26EB2F0AEC0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J10" i="1"/>
  <c r="I10" i="1"/>
  <c r="F10" i="1"/>
  <c r="E10" i="1"/>
  <c r="P35" i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<sst xmlns="http://schemas.openxmlformats.org/spreadsheetml/2006/main" count="89" uniqueCount="58">
  <si>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</si>
  <si>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</si>
  <si>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</si>
  <si>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</si>
  <si>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</si>
  <si>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</si>
  <si>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</si>
  <si>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</si>
  <si>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</si>
  <si>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</si>
  <si>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</si>
  <si>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</si>
  <si>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</si>
  <si>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</si>
  <si>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</si>
  <si>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</si>
  <si>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</si>
  <si>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</si>
  <si>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</si>
  <si>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</si>
  <si>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</si>
  <si>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</si>
  <si>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</si>
  <si>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</si>
  <si>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</si>
  <si>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</si>
  <si>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</si>
  <si>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</si>
  <si>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</si>
  <si>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</si>
  <si>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</si>
  <si>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</si>
  <si>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</si>
  <si>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</si>
  <si>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</si>
  <si>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</si>
  <si>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</si>
  <si>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</si>
  <si>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</si>
  <si>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</si>
  <si>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</si>
  <si>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</si>
  <si>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RTU-1</t>
  </si>
  <si>
    <t>RTU-2</t>
  </si>
  <si>
    <t>RTU-3</t>
  </si>
  <si>
    <t>RTU-4</t>
  </si>
  <si>
    <t>RTU-5</t>
  </si>
  <si>
    <t>RTU-6</t>
  </si>
  <si>
    <t>KITCHEN HD 1</t>
  </si>
  <si>
    <t xml:space="preserve">KITCHEN </t>
  </si>
  <si>
    <t>DINING A</t>
  </si>
  <si>
    <t>DINING B</t>
  </si>
  <si>
    <t xml:space="preserve">DINING B </t>
  </si>
  <si>
    <t xml:space="preserve">PLAY AREA </t>
  </si>
  <si>
    <t xml:space="preserve">SERVICE AREA </t>
  </si>
  <si>
    <t>EF-4</t>
  </si>
  <si>
    <t>KITCHEN HD 2</t>
  </si>
  <si>
    <t>KITCHEN HD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</si>
</sst>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Normal="85" zoomScaleSheetLayoutView="100" workbookViewId="0">
      <selection activeCell="E13" sqref="E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3" t="s">
        <v>33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76" t="s">
        <v>0</v>
      </c>
      <c r="D4" s="177"/>
      <c r="E4" s="159" t="s">
        <v>1</v>
      </c>
      <c r="F4" s="157"/>
      <c r="G4" s="182" t="s">
        <v>2</v>
      </c>
      <c r="H4" s="183"/>
      <c r="I4" s="174" t="s">
        <v>27</v>
      </c>
      <c r="J4" s="175"/>
      <c r="K4" s="180" t="s">
        <v>3</v>
      </c>
      <c r="L4" s="181"/>
      <c r="M4" s="178" t="s">
        <v>4</v>
      </c>
      <c r="N4" s="179"/>
      <c r="O4" s="178" t="s">
        <v>38</v>
      </c>
      <c r="P4" s="179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42</v>
      </c>
      <c r="B6" s="70" t="s">
        <v>49</v>
      </c>
      <c r="C6" s="23">
        <v>8400</v>
      </c>
      <c r="D6" s="24"/>
      <c r="E6" s="23">
        <f t="shared" ref="E6:F7" si="0">C6-G6</f>
        <v>6720</v>
      </c>
      <c r="F6" s="24">
        <f t="shared" si="0"/>
        <v>0</v>
      </c>
      <c r="G6" s="25">
        <v>1680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43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44</v>
      </c>
      <c r="B8" s="71" t="s">
        <v>51</v>
      </c>
      <c r="C8" s="35">
        <v>4000</v>
      </c>
      <c r="D8" s="36"/>
      <c r="E8" s="35">
        <f t="shared" ref="E8:E9" si="2">C8-G8</f>
        <v>3000</v>
      </c>
      <c r="F8" s="36">
        <f t="shared" ref="F8:F9" si="3">D8-H8</f>
        <v>0</v>
      </c>
      <c r="G8" s="37">
        <v>1000</v>
      </c>
      <c r="H8" s="38"/>
      <c r="I8" s="39">
        <f t="shared" ref="I8:I11" si="4">G8/C8</f>
        <v>0.25</v>
      </c>
      <c r="J8" s="40" t="e">
        <f t="shared" ref="J8:J11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45</v>
      </c>
      <c r="B9" s="71" t="s">
        <v>52</v>
      </c>
      <c r="C9" s="35">
        <v>3000</v>
      </c>
      <c r="D9" s="36"/>
      <c r="E9" s="35">
        <f t="shared" si="2"/>
        <v>2400</v>
      </c>
      <c r="F9" s="36">
        <f t="shared" si="3"/>
        <v>0</v>
      </c>
      <c r="G9" s="37">
        <v>600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46</v>
      </c>
      <c r="B10" s="108" t="s">
        <v>53</v>
      </c>
      <c r="C10" s="35">
        <v>1800</v>
      </c>
      <c r="D10" s="36"/>
      <c r="E10" s="35">
        <f t="shared" ref="E10:E11" si="6">C10-G10</f>
        <v>1500</v>
      </c>
      <c r="F10" s="36">
        <f t="shared" ref="F10:F11" si="7">D10-H10</f>
        <v>0</v>
      </c>
      <c r="G10" s="37">
        <v>300</v>
      </c>
      <c r="H10" s="38"/>
      <c r="I10" s="39">
        <f t="shared" si="4"/>
        <v>0.16666666666666666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18" ht="20.149999999999999" customHeight="1" x14ac:dyDescent="0.25">
      <c r="A11" s="101" t="s">
        <v>47</v>
      </c>
      <c r="B11" s="108" t="s">
        <v>54</v>
      </c>
      <c r="C11" s="35">
        <v>1200</v>
      </c>
      <c r="D11" s="36"/>
      <c r="E11" s="35">
        <f t="shared" si="6"/>
        <v>900</v>
      </c>
      <c r="F11" s="36">
        <f t="shared" si="7"/>
        <v>0</v>
      </c>
      <c r="G11" s="37">
        <v>300</v>
      </c>
      <c r="H11" s="38"/>
      <c r="I11" s="39">
        <f t="shared" si="4"/>
        <v>0.25</v>
      </c>
      <c r="J11" s="40" t="e">
        <f t="shared" si="5"/>
        <v>#DIV/0!</v>
      </c>
      <c r="K11" s="102"/>
      <c r="L11" s="103"/>
      <c r="M11" s="104"/>
      <c r="N11" s="105"/>
      <c r="O11" s="106"/>
      <c r="P11" s="107"/>
      <c r="Q11" s="68"/>
      <c r="R11" s="66"/>
    </row>
    <row r="12" spans="1:18" ht="20.149999999999999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106"/>
      <c r="P12" s="107"/>
      <c r="Q12" s="61"/>
      <c r="R12" s="66"/>
    </row>
    <row r="13" spans="1:18" ht="20.149999999999999" customHeight="1" x14ac:dyDescent="0.25">
      <c r="A13" s="73" t="s">
        <v>11</v>
      </c>
      <c r="B13" s="71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106"/>
      <c r="P13" s="107"/>
      <c r="Q13" s="61"/>
      <c r="R13" s="66"/>
    </row>
    <row r="14" spans="1:18" ht="20.149999999999999" customHeight="1" x14ac:dyDescent="0.25">
      <c r="A14" s="73" t="s">
        <v>26</v>
      </c>
      <c r="B14" s="71" t="s">
        <v>57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104"/>
      <c r="P14" s="209"/>
      <c r="Q14" s="61"/>
      <c r="R14" s="66"/>
    </row>
    <row r="15" spans="1:18" ht="20.149999999999999" customHeight="1" x14ac:dyDescent="0.25">
      <c r="A15" s="73" t="s">
        <v>55</v>
      </c>
      <c r="B15" s="71" t="s">
        <v>41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400</v>
      </c>
      <c r="P15" s="51"/>
      <c r="Q15" s="61"/>
      <c r="R15" s="66"/>
    </row>
    <row r="16" spans="1:18" ht="20.149999999999999" customHeight="1" thickBot="1" x14ac:dyDescent="0.3">
      <c r="A16" s="186" t="s">
        <v>28</v>
      </c>
      <c r="B16" s="187"/>
      <c r="C16" s="74">
        <f t="shared" ref="C16:H16" si="8">SUM(C6:C15)</f>
        <v>21230</v>
      </c>
      <c r="D16" s="75">
        <f t="shared" si="8"/>
        <v>0</v>
      </c>
      <c r="E16" s="74">
        <f t="shared" si="8"/>
        <v>16600</v>
      </c>
      <c r="F16" s="75">
        <f t="shared" si="8"/>
        <v>0</v>
      </c>
      <c r="G16" s="76">
        <f t="shared" si="8"/>
        <v>4630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09">
        <f t="shared" si="9"/>
        <v>3315</v>
      </c>
      <c r="N16" s="80">
        <f t="shared" si="9"/>
        <v>0</v>
      </c>
      <c r="O16" s="81">
        <f t="shared" si="9"/>
        <v>400</v>
      </c>
      <c r="P16" s="82">
        <f t="shared" si="9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143" t="s">
        <v>12</v>
      </c>
      <c r="G18" s="144"/>
      <c r="H18" s="117" t="s">
        <v>32</v>
      </c>
      <c r="I18" s="118"/>
      <c r="J18" s="119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35" t="s">
        <v>28</v>
      </c>
      <c r="B19" s="136"/>
      <c r="C19" s="86" t="s">
        <v>7</v>
      </c>
      <c r="D19" s="87" t="s">
        <v>8</v>
      </c>
      <c r="F19" s="145"/>
      <c r="G19" s="146"/>
      <c r="H19" s="120"/>
      <c r="I19" s="121"/>
      <c r="J19" s="122"/>
      <c r="L19" s="114" t="s">
        <v>37</v>
      </c>
      <c r="M19" s="114"/>
      <c r="N19" s="114"/>
      <c r="O19" s="114"/>
      <c r="P19" s="98">
        <f>IF(R18=TRUE, 1, 0)</f>
        <v>1</v>
      </c>
    </row>
    <row r="20" spans="1:21" ht="18.75" customHeight="1" x14ac:dyDescent="0.35">
      <c r="A20" s="137" t="s">
        <v>31</v>
      </c>
      <c r="B20" s="138"/>
      <c r="C20" s="88">
        <f>G16+K16</f>
        <v>4630</v>
      </c>
      <c r="D20" s="89">
        <f>H16+L16</f>
        <v>0</v>
      </c>
      <c r="F20" s="191" t="s">
        <v>13</v>
      </c>
      <c r="G20" s="192"/>
      <c r="H20" s="126"/>
      <c r="I20" s="127"/>
      <c r="J20" s="128"/>
      <c r="L20" s="115"/>
      <c r="M20" s="115"/>
      <c r="N20" s="115"/>
      <c r="O20" s="115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39" t="s">
        <v>30</v>
      </c>
      <c r="B21" s="140"/>
      <c r="C21" s="92">
        <f>M16+O16</f>
        <v>3715</v>
      </c>
      <c r="D21" s="93">
        <f>N16+P16</f>
        <v>0</v>
      </c>
      <c r="F21" s="193" t="s">
        <v>14</v>
      </c>
      <c r="G21" s="194"/>
      <c r="H21" s="129"/>
      <c r="I21" s="130"/>
      <c r="J21" s="131"/>
      <c r="L21" s="116" t="s">
        <v>35</v>
      </c>
      <c r="M21" s="116"/>
      <c r="N21" s="116"/>
      <c r="O21" s="116"/>
      <c r="P21" s="99" t="e">
        <f>IF(R20=TRUE, 1, 0)</f>
        <v>#DIV/0!</v>
      </c>
    </row>
    <row r="22" spans="1:21" ht="18.75" customHeight="1" thickBot="1" x14ac:dyDescent="0.4">
      <c r="A22" s="141" t="s">
        <v>18</v>
      </c>
      <c r="B22" s="142"/>
      <c r="C22" s="90">
        <f>C20-C21</f>
        <v>915</v>
      </c>
      <c r="D22" s="91">
        <f>D20-D21</f>
        <v>0</v>
      </c>
      <c r="F22" s="172" t="s">
        <v>15</v>
      </c>
      <c r="G22" s="173"/>
      <c r="H22" s="132"/>
      <c r="I22" s="133"/>
      <c r="J22" s="134"/>
      <c r="L22" s="115"/>
      <c r="M22" s="115"/>
      <c r="N22" s="115"/>
      <c r="O22" s="115"/>
      <c r="P22" s="100"/>
      <c r="R22" s="1" t="e">
        <f>AND(H23&gt;=-0.02, H23&lt;=0.02)</f>
        <v>#DIV/0!</v>
      </c>
    </row>
    <row r="23" spans="1:21" ht="16.5" customHeight="1" thickBot="1" x14ac:dyDescent="0.3">
      <c r="F23" s="207" t="s">
        <v>16</v>
      </c>
      <c r="G23" s="208"/>
      <c r="H23" s="123" t="e">
        <f>AVERAGE(H20:J22)</f>
        <v>#DIV/0!</v>
      </c>
      <c r="I23" s="124"/>
      <c r="J23" s="125"/>
      <c r="L23" s="112" t="s">
        <v>36</v>
      </c>
      <c r="M23" s="112"/>
      <c r="N23" s="112"/>
      <c r="O23" s="112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12"/>
      <c r="M24" s="112"/>
      <c r="N24" s="112"/>
      <c r="O24" s="112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7"/>
      <c r="Q27" s="67"/>
    </row>
    <row r="28" spans="1:21" ht="20.149999999999999" customHeight="1" x14ac:dyDescent="0.25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  <c r="Q28" s="67"/>
    </row>
    <row r="29" spans="1:21" ht="20.149999999999999" customHeight="1" thickBot="1" x14ac:dyDescent="0.3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3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04" t="s">
        <v>19</v>
      </c>
      <c r="B32" s="205"/>
      <c r="C32" s="205"/>
      <c r="D32" s="205"/>
      <c r="E32" s="205"/>
      <c r="F32" s="206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6</v>
      </c>
      <c r="B33" s="153" t="s">
        <v>24</v>
      </c>
      <c r="C33" s="154"/>
      <c r="D33" s="157" t="s">
        <v>23</v>
      </c>
      <c r="E33" s="158"/>
      <c r="F33" s="158"/>
      <c r="G33" s="159"/>
      <c r="H33" s="157" t="s">
        <v>20</v>
      </c>
      <c r="I33" s="159"/>
      <c r="J33" s="158" t="s">
        <v>21</v>
      </c>
      <c r="K33" s="158"/>
      <c r="L33" s="190" t="s">
        <v>3</v>
      </c>
      <c r="M33" s="190"/>
      <c r="N33" s="188" t="s">
        <v>4</v>
      </c>
      <c r="O33" s="189"/>
      <c r="P33" s="58" t="s">
        <v>22</v>
      </c>
    </row>
    <row r="34" spans="1:16" ht="18.75" customHeight="1" thickBot="1" x14ac:dyDescent="0.3">
      <c r="A34" s="59" t="s">
        <v>25</v>
      </c>
      <c r="B34" s="151" t="s">
        <v>39</v>
      </c>
      <c r="C34" s="152"/>
      <c r="D34" s="160"/>
      <c r="E34" s="161"/>
      <c r="F34" s="161"/>
      <c r="G34" s="162"/>
      <c r="H34" s="160" t="s">
        <v>40</v>
      </c>
      <c r="I34" s="162"/>
      <c r="J34" s="166" t="s">
        <v>40</v>
      </c>
      <c r="K34" s="167"/>
      <c r="L34" s="164">
        <v>0</v>
      </c>
      <c r="M34" s="165"/>
      <c r="N34" s="184">
        <v>1080</v>
      </c>
      <c r="O34" s="185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50" t="s">
        <v>39</v>
      </c>
      <c r="C35" s="150"/>
      <c r="D35" s="147"/>
      <c r="E35" s="148"/>
      <c r="F35" s="148"/>
      <c r="G35" s="149"/>
      <c r="H35" s="147" t="s">
        <v>40</v>
      </c>
      <c r="I35" s="149"/>
      <c r="J35" s="170" t="s">
        <v>40</v>
      </c>
      <c r="K35" s="171"/>
      <c r="L35" s="164">
        <v>0</v>
      </c>
      <c r="M35" s="165"/>
      <c r="N35" s="184">
        <v>832</v>
      </c>
      <c r="O35" s="185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50" t="s">
        <v>39</v>
      </c>
      <c r="C36" s="150"/>
      <c r="D36" s="147"/>
      <c r="E36" s="148"/>
      <c r="F36" s="148"/>
      <c r="G36" s="149"/>
      <c r="H36" s="147" t="s">
        <v>40</v>
      </c>
      <c r="I36" s="149"/>
      <c r="J36" s="170" t="s">
        <v>40</v>
      </c>
      <c r="K36" s="171"/>
      <c r="L36" s="164">
        <v>0</v>
      </c>
      <c r="M36" s="165"/>
      <c r="N36" s="184">
        <v>701</v>
      </c>
      <c r="O36" s="185"/>
      <c r="P36" s="57">
        <f t="shared" si="10"/>
        <v>-701</v>
      </c>
    </row>
    <row r="37" spans="1:16" ht="19.149999999999999" customHeight="1" x14ac:dyDescent="0.25">
      <c r="A37" s="60" t="s">
        <v>25</v>
      </c>
      <c r="B37" s="155" t="s">
        <v>39</v>
      </c>
      <c r="C37" s="156"/>
      <c r="D37" s="147"/>
      <c r="E37" s="148"/>
      <c r="F37" s="148"/>
      <c r="G37" s="149"/>
      <c r="H37" s="147" t="s">
        <v>40</v>
      </c>
      <c r="I37" s="149"/>
      <c r="J37" s="147" t="s">
        <v>40</v>
      </c>
      <c r="K37" s="163"/>
      <c r="L37" s="168">
        <v>0</v>
      </c>
      <c r="M37" s="169"/>
      <c r="N37" s="110">
        <v>390</v>
      </c>
      <c r="O37" s="111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2025-09-24T16:58:46Z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