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WEETGREEN/10TH &amp; WALNUT/2 DRAWINGS/"/>
    </mc:Choice>
  </mc:AlternateContent>
  <xr:revisionPtr revIDLastSave="105" documentId="13_ncr:1_{B888774D-3C83-41B9-8B1C-1CD895A9BF91}" xr6:coauthVersionLast="47" xr6:coauthVersionMax="47" xr10:uidLastSave="{90C5E2D2-6BBB-4FE9-8A71-472B6A4E5F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J8" i="1"/>
  <c r="I8" i="1"/>
  <c r="F8" i="1"/>
  <c r="E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4" i="1" l="1"/>
  <c r="R16" i="1"/>
  <c r="P19" i="1" s="1"/>
  <c r="D17" i="1" l="1"/>
  <c r="C17" i="1"/>
  <c r="D16" i="1"/>
  <c r="C16" i="1"/>
  <c r="C18" i="1" l="1"/>
  <c r="T12" i="1" s="1"/>
  <c r="D18" i="1"/>
  <c r="U14" i="1" s="1"/>
  <c r="R14" i="1" s="1"/>
  <c r="J7" i="1"/>
  <c r="J6" i="1"/>
  <c r="I7" i="1"/>
  <c r="I6" i="1"/>
  <c r="U12" i="1" l="1"/>
  <c r="R12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<sst xmlns="http://schemas.openxmlformats.org/spreadsheetml/2006/main" count="74" uniqueCount="47">
  <si>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</si>
  <si>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</si>
  <si>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</si>
  <si>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</si>
  <si>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</si>
  <si>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</si>
  <si>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</si>
  <si>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</si>
  <si>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</si>
  <si>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</si>
  <si>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</si>
  <si>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</si>
  <si>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</si>
  <si>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</si>
  <si>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</si>
  <si>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</si>
  <si>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</si>
  <si>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</si>
  <si>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</si>
  <si>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</si>
  <si>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</si>
  <si>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</si>
  <si>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</si>
  <si>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</si>
  <si>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</si>
  <si>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</si>
  <si>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</si>
  <si>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</si>
  <si>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</si>
  <si>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</si>
  <si>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</si>
  <si>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</si>
  <si>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</si>
  <si>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</si>
  <si>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</si>
  <si>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</si>
  <si>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FCU-1</t>
  </si>
  <si>
    <t>EF-1</t>
  </si>
  <si>
    <t>WAREWASH</t>
  </si>
  <si>
    <t>DINING</t>
  </si>
  <si>
    <t>BOH KITCHEN</t>
  </si>
  <si>
    <t>RESTROOMS</t>
  </si>
  <si>
    <t>KITCHEN/BOH</t>
  </si>
  <si>
    <t>FCU-2.1</t>
  </si>
  <si>
    <t>FCU-2.2</t>
  </si>
  <si>
    <t>FCU-E</t>
  </si>
  <si>
    <t>EF-E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</si>
</sst>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436926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21875" defaultRowHeight="13.2" x14ac:dyDescent="0.25"/>
  <cols>
    <col min="1" max="1" width="10.5546875" style="1" customWidth="1"/>
    <col min="2" max="2" width="18.77734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36</v>
      </c>
      <c r="B6" s="70" t="s">
        <v>38</v>
      </c>
      <c r="C6" s="23">
        <v>1100</v>
      </c>
      <c r="D6" s="24"/>
      <c r="E6" s="23">
        <f t="shared" ref="E6:F9" si="0">C6-G6</f>
        <v>940</v>
      </c>
      <c r="F6" s="24">
        <f t="shared" si="0"/>
        <v>0</v>
      </c>
      <c r="G6" s="25">
        <v>160</v>
      </c>
      <c r="H6" s="26"/>
      <c r="I6" s="27">
        <f>G6/C6</f>
        <v>0.14545454545454545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43</v>
      </c>
      <c r="B7" s="71" t="s">
        <v>39</v>
      </c>
      <c r="C7" s="35">
        <v>800</v>
      </c>
      <c r="D7" s="36"/>
      <c r="E7" s="35">
        <f t="shared" si="0"/>
        <v>590</v>
      </c>
      <c r="F7" s="36">
        <f t="shared" si="0"/>
        <v>0</v>
      </c>
      <c r="G7" s="37">
        <v>210</v>
      </c>
      <c r="H7" s="38"/>
      <c r="I7" s="39">
        <f t="shared" ref="I7:J9" si="1">G7/C7</f>
        <v>0.26250000000000001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44</v>
      </c>
      <c r="B8" s="71" t="s">
        <v>39</v>
      </c>
      <c r="C8" s="35">
        <v>800</v>
      </c>
      <c r="D8" s="36"/>
      <c r="E8" s="35">
        <f t="shared" si="0"/>
        <v>590</v>
      </c>
      <c r="F8" s="36">
        <f t="shared" si="0"/>
        <v>0</v>
      </c>
      <c r="G8" s="37">
        <v>210</v>
      </c>
      <c r="H8" s="38"/>
      <c r="I8" s="39">
        <f t="shared" si="1"/>
        <v>0.26250000000000001</v>
      </c>
      <c r="J8" s="40" t="e">
        <f t="shared" si="1"/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45</v>
      </c>
      <c r="B9" s="71" t="s">
        <v>40</v>
      </c>
      <c r="C9" s="35">
        <v>2700</v>
      </c>
      <c r="D9" s="36"/>
      <c r="E9" s="35">
        <f t="shared" si="0"/>
        <v>2280</v>
      </c>
      <c r="F9" s="36">
        <f t="shared" si="0"/>
        <v>0</v>
      </c>
      <c r="G9" s="37">
        <v>420</v>
      </c>
      <c r="H9" s="38"/>
      <c r="I9" s="39">
        <f t="shared" si="1"/>
        <v>0.15555555555555556</v>
      </c>
      <c r="J9" s="40" t="e">
        <f t="shared" si="1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37</v>
      </c>
      <c r="B10" s="71" t="s">
        <v>41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52"/>
      <c r="R10" s="66"/>
    </row>
    <row r="11" spans="1:21" ht="20.100000000000001" customHeight="1" thickBot="1" x14ac:dyDescent="0.3">
      <c r="A11" s="73" t="s">
        <v>46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690</v>
      </c>
      <c r="P11" s="51"/>
      <c r="Q11" s="66"/>
    </row>
    <row r="12" spans="1:21" ht="20.100000000000001" customHeight="1" thickBot="1" x14ac:dyDescent="0.3">
      <c r="A12" s="102" t="s">
        <v>13</v>
      </c>
      <c r="B12" s="103"/>
      <c r="C12" s="74">
        <f t="shared" ref="C12:H12" si="2">SUM(C6:C11)</f>
        <v>5400</v>
      </c>
      <c r="D12" s="75">
        <f t="shared" si="2"/>
        <v>0</v>
      </c>
      <c r="E12" s="74">
        <f t="shared" si="2"/>
        <v>4400</v>
      </c>
      <c r="F12" s="75">
        <f t="shared" si="2"/>
        <v>0</v>
      </c>
      <c r="G12" s="76">
        <f t="shared" si="2"/>
        <v>1000</v>
      </c>
      <c r="H12" s="77">
        <f t="shared" si="2"/>
        <v>0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0</v>
      </c>
      <c r="N12" s="80">
        <f t="shared" si="3"/>
        <v>0</v>
      </c>
      <c r="O12" s="81">
        <f t="shared" si="3"/>
        <v>840</v>
      </c>
      <c r="P12" s="82">
        <f t="shared" si="3"/>
        <v>0</v>
      </c>
      <c r="R12" s="1" t="b">
        <f>T12=U12</f>
        <v>1</v>
      </c>
      <c r="T12" s="1" t="b">
        <f>C18&lt;0</f>
        <v>0</v>
      </c>
      <c r="U12" s="1" t="b">
        <f>D18&lt;0</f>
        <v>0</v>
      </c>
    </row>
    <row r="13" spans="1:21" ht="18.75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</row>
    <row r="14" spans="1:21" ht="18.75" customHeight="1" thickBot="1" x14ac:dyDescent="0.3">
      <c r="A14" s="96" t="s">
        <v>14</v>
      </c>
      <c r="B14" s="83"/>
      <c r="C14" s="83"/>
      <c r="D14" s="83"/>
      <c r="F14" s="195" t="s">
        <v>15</v>
      </c>
      <c r="G14" s="196"/>
      <c r="H14" s="169" t="s">
        <v>16</v>
      </c>
      <c r="I14" s="170"/>
      <c r="J14" s="171"/>
      <c r="L14" s="95" t="s">
        <v>17</v>
      </c>
      <c r="M14" s="84"/>
      <c r="N14" s="84"/>
      <c r="O14" s="84"/>
      <c r="P14" s="84"/>
      <c r="R14" s="1" t="e">
        <f>T14=U14</f>
        <v>#DIV/0!</v>
      </c>
      <c r="T14" s="1" t="e">
        <f>H19&lt;0</f>
        <v>#DIV/0!</v>
      </c>
      <c r="U14" s="1" t="b">
        <f>D18&lt;0</f>
        <v>0</v>
      </c>
    </row>
    <row r="15" spans="1:21" ht="18.75" customHeight="1" thickBot="1" x14ac:dyDescent="0.3">
      <c r="A15" s="187" t="s">
        <v>13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18</v>
      </c>
      <c r="M15" s="166"/>
      <c r="N15" s="166"/>
      <c r="O15" s="166"/>
      <c r="P15" s="98">
        <f>IF(R12=TRUE, 1, 0)</f>
        <v>1</v>
      </c>
    </row>
    <row r="16" spans="1:21" ht="18.75" customHeight="1" x14ac:dyDescent="0.25">
      <c r="A16" s="189" t="s">
        <v>19</v>
      </c>
      <c r="B16" s="190"/>
      <c r="C16" s="88">
        <f>G12+K12</f>
        <v>1000</v>
      </c>
      <c r="D16" s="89">
        <f>H12+L12</f>
        <v>0</v>
      </c>
      <c r="F16" s="118" t="s">
        <v>20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AND(H19&gt;=-0.02, H19&lt;=0.02)</f>
        <v>#DIV/0!</v>
      </c>
    </row>
    <row r="17" spans="1:17" ht="16.5" customHeight="1" thickBot="1" x14ac:dyDescent="0.3">
      <c r="A17" s="191" t="s">
        <v>21</v>
      </c>
      <c r="B17" s="192"/>
      <c r="C17" s="92">
        <f>M12+O12</f>
        <v>840</v>
      </c>
      <c r="D17" s="93">
        <f>N12+P12</f>
        <v>0</v>
      </c>
      <c r="F17" s="120" t="s">
        <v>22</v>
      </c>
      <c r="G17" s="121"/>
      <c r="H17" s="181"/>
      <c r="I17" s="182"/>
      <c r="J17" s="183"/>
      <c r="L17" s="168" t="s">
        <v>23</v>
      </c>
      <c r="M17" s="168"/>
      <c r="N17" s="168"/>
      <c r="O17" s="168"/>
      <c r="P17" s="99" t="e">
        <f>IF(R14=TRUE, 1, 0)</f>
        <v>#DIV/0!</v>
      </c>
    </row>
    <row r="18" spans="1:17" ht="13.8" customHeight="1" thickBot="1" x14ac:dyDescent="0.35">
      <c r="A18" s="193" t="s">
        <v>24</v>
      </c>
      <c r="B18" s="194"/>
      <c r="C18" s="90">
        <f>C16-C17</f>
        <v>160</v>
      </c>
      <c r="D18" s="91">
        <f>D16-D17</f>
        <v>0</v>
      </c>
      <c r="F18" s="199" t="s">
        <v>25</v>
      </c>
      <c r="G18" s="200"/>
      <c r="H18" s="184"/>
      <c r="I18" s="185"/>
      <c r="J18" s="186"/>
      <c r="L18" s="167"/>
      <c r="M18" s="167"/>
      <c r="N18" s="167"/>
      <c r="O18" s="167"/>
      <c r="P18" s="100"/>
    </row>
    <row r="19" spans="1:17" ht="13.8" customHeight="1" thickBot="1" x14ac:dyDescent="0.3">
      <c r="F19" s="134" t="s">
        <v>26</v>
      </c>
      <c r="G19" s="135"/>
      <c r="H19" s="175" t="e">
        <f>AVERAGE(H16:J18)</f>
        <v>#DIV/0!</v>
      </c>
      <c r="I19" s="176"/>
      <c r="J19" s="177"/>
      <c r="L19" s="164" t="s">
        <v>27</v>
      </c>
      <c r="M19" s="164"/>
      <c r="N19" s="164"/>
      <c r="O19" s="164"/>
      <c r="P19" s="94" t="e">
        <f>IF(R16=TRUE, 1, 0)</f>
        <v>#DIV/0!</v>
      </c>
      <c r="Q19" s="7"/>
    </row>
    <row r="20" spans="1:17" ht="13.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7" ht="20.100000000000001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67"/>
    </row>
    <row r="22" spans="1:17" ht="20.100000000000001" customHeight="1" thickBot="1" x14ac:dyDescent="0.3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67"/>
    </row>
    <row r="23" spans="1:17" ht="20.100000000000001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</row>
    <row r="24" spans="1:17" ht="20.100000000000001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</row>
    <row r="25" spans="1:17" ht="13.8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7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54"/>
    </row>
    <row r="27" spans="1:17" ht="19.2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8.75" customHeight="1" thickBot="1" x14ac:dyDescent="0.3">
      <c r="A28" s="131" t="s">
        <v>29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</row>
    <row r="29" spans="1:17" ht="18.75" customHeight="1" thickBot="1" x14ac:dyDescent="0.3">
      <c r="A29" s="5" t="s">
        <v>9</v>
      </c>
      <c r="B29" s="157" t="s">
        <v>30</v>
      </c>
      <c r="C29" s="158"/>
      <c r="D29" s="112" t="s">
        <v>31</v>
      </c>
      <c r="E29" s="114"/>
      <c r="F29" s="114"/>
      <c r="G29" s="113"/>
      <c r="H29" s="112" t="s">
        <v>32</v>
      </c>
      <c r="I29" s="113"/>
      <c r="J29" s="114" t="s">
        <v>33</v>
      </c>
      <c r="K29" s="114"/>
      <c r="L29" s="115" t="s">
        <v>6</v>
      </c>
      <c r="M29" s="115"/>
      <c r="N29" s="108" t="s">
        <v>7</v>
      </c>
      <c r="O29" s="109"/>
      <c r="P29" s="58" t="s">
        <v>34</v>
      </c>
    </row>
    <row r="30" spans="1:17" ht="19.2" customHeight="1" thickBot="1" x14ac:dyDescent="0.3">
      <c r="A30" s="59" t="s">
        <v>35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4">L30-N30</f>
        <v>0</v>
      </c>
    </row>
    <row r="31" spans="1:17" ht="19.5" customHeight="1" thickBot="1" x14ac:dyDescent="0.3">
      <c r="A31" s="60" t="s">
        <v>35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4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4"/>
        <v>0</v>
      </c>
    </row>
    <row r="33" spans="1:16" ht="19.5" customHeight="1" thickBot="1" x14ac:dyDescent="0.3">
      <c r="A33" s="59" t="s">
        <v>35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3">
      <c r="A34" s="60" t="s">
        <v>35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8.75" customHeight="1" thickBot="1" x14ac:dyDescent="0.3">
      <c r="A36" s="59" t="s">
        <v>35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4"/>
        <v>0</v>
      </c>
    </row>
    <row r="37" spans="1:16" ht="13.8" thickBot="1" x14ac:dyDescent="0.3">
      <c r="A37" s="60" t="s">
        <v>35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4"/>
        <v>0</v>
      </c>
    </row>
    <row r="38" spans="1:16" x14ac:dyDescent="0.25">
      <c r="A38" s="60" t="s">
        <v>35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$R$12:$R$16=TRUE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61FD03-872E-419E-B3D9-B849B1084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2026-03-02T19:19:46Z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