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ownloads\"/>
    </mc:Choice>
  </mc:AlternateContent>
  <xr:revisionPtr revIDLastSave="0" documentId="8_{F06EF47D-8662-408A-BBBA-62D5F4B5E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P35" i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16" i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<sst xmlns="http://schemas.openxmlformats.org/spreadsheetml/2006/main" count="89" uniqueCount="58">
  <si>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</si>
  <si>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</si>
  <si>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</si>
  <si>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</si>
  <si>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</si>
  <si>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</si>
  <si>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</si>
  <si>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</si>
  <si>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</si>
  <si>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</si>
  <si>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</si>
  <si>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</si>
  <si>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</si>
  <si>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</si>
  <si>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</si>
  <si>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</si>
  <si>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</si>
  <si>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</si>
  <si>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 xml:space="preserve">DRIVE THRU </t>
  </si>
  <si>
    <t>AC-4</t>
  </si>
  <si>
    <t xml:space="preserve">MAIN DINNING </t>
  </si>
  <si>
    <t>AC-5</t>
  </si>
  <si>
    <t>PLAY AREA</t>
  </si>
  <si>
    <t>AC-6</t>
  </si>
  <si>
    <t>EF-1</t>
  </si>
  <si>
    <t>HD1 L+R PRESS COOKER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</si>
  <si>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</si>
  <si>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</si>
  <si>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</si>
  <si>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</si>
  <si>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</si>
  <si>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</si>
  <si>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</si>
  <si>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</si>
  <si>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</si>
  <si>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</si>
  <si>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</si>
  <si>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</si>
  <si>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</si>
  <si>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</si>
  <si>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</si>
  <si>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</si>
  <si>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</si>
  <si>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</si>
  <si>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</si>
  <si>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</si>
  <si>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</si>
  <si>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</si>
  <si>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</si>
  <si>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</si>
  <si>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</si>
  <si>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</si>
  <si>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</si>
  <si>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</si>
  <si>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</si>
  <si>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HD3 FRYERS</t>
  </si>
  <si>
    <t>HD2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</si>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</sst>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K12" sqref="K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35">
      <c r="A3" s="84"/>
    </row>
    <row r="4" spans="1:18" ht="20.100000000000001" customHeight="1" thickBot="1" x14ac:dyDescent="0.3">
      <c r="A4" s="6"/>
      <c r="B4" s="8" t="s">
        <v>1</v>
      </c>
      <c r="C4" s="189" t="s">
        <v>2</v>
      </c>
      <c r="D4" s="190"/>
      <c r="E4" s="172" t="s">
        <v>3</v>
      </c>
      <c r="F4" s="170"/>
      <c r="G4" s="195" t="s">
        <v>4</v>
      </c>
      <c r="H4" s="196"/>
      <c r="I4" s="187" t="s">
        <v>5</v>
      </c>
      <c r="J4" s="188"/>
      <c r="K4" s="193" t="s">
        <v>6</v>
      </c>
      <c r="L4" s="194"/>
      <c r="M4" s="191" t="s">
        <v>7</v>
      </c>
      <c r="N4" s="192"/>
      <c r="O4" s="191" t="s">
        <v>8</v>
      </c>
      <c r="P4" s="192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7500</v>
      </c>
      <c r="F6" s="24">
        <f t="shared" si="0"/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16</v>
      </c>
      <c r="C7" s="35">
        <v>2800</v>
      </c>
      <c r="D7" s="36"/>
      <c r="E7" s="35">
        <f t="shared" si="0"/>
        <v>2240</v>
      </c>
      <c r="F7" s="36">
        <f t="shared" si="0"/>
        <v>0</v>
      </c>
      <c r="G7" s="37">
        <v>560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17</v>
      </c>
      <c r="B8" s="71" t="s">
        <v>20</v>
      </c>
      <c r="C8" s="35">
        <v>4000</v>
      </c>
      <c r="D8" s="36"/>
      <c r="E8" s="35">
        <f t="shared" ref="E8:E11" si="2">C8-G8</f>
        <v>3100</v>
      </c>
      <c r="F8" s="36">
        <f t="shared" ref="F8:F11" si="3">D8-H8</f>
        <v>0</v>
      </c>
      <c r="G8" s="37">
        <v>900</v>
      </c>
      <c r="H8" s="38"/>
      <c r="I8" s="39">
        <f t="shared" ref="I8:I9" si="4">G8/C8</f>
        <v>0.22500000000000001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19</v>
      </c>
      <c r="B9" s="71" t="s">
        <v>18</v>
      </c>
      <c r="C9" s="35">
        <v>2765</v>
      </c>
      <c r="D9" s="36"/>
      <c r="E9" s="35">
        <f t="shared" si="2"/>
        <v>2205</v>
      </c>
      <c r="F9" s="36">
        <f t="shared" si="3"/>
        <v>0</v>
      </c>
      <c r="G9" s="37">
        <v>560</v>
      </c>
      <c r="H9" s="38"/>
      <c r="I9" s="39">
        <f t="shared" si="4"/>
        <v>0.20253164556962025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0" t="s">
        <v>21</v>
      </c>
      <c r="B10" s="111" t="s">
        <v>22</v>
      </c>
      <c r="C10" s="112">
        <v>1800</v>
      </c>
      <c r="D10" s="113"/>
      <c r="E10" s="112">
        <f t="shared" si="2"/>
        <v>1440</v>
      </c>
      <c r="F10" s="113">
        <f t="shared" si="3"/>
        <v>0</v>
      </c>
      <c r="G10" s="101">
        <v>360</v>
      </c>
      <c r="H10" s="102"/>
      <c r="I10" s="103">
        <f>G10/C10</f>
        <v>0.2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18" ht="20.100000000000001" customHeight="1" x14ac:dyDescent="0.25">
      <c r="A11" s="73" t="s">
        <v>23</v>
      </c>
      <c r="B11" s="71" t="s">
        <v>57</v>
      </c>
      <c r="C11" s="35">
        <v>1200</v>
      </c>
      <c r="D11" s="36"/>
      <c r="E11" s="35">
        <f t="shared" si="2"/>
        <v>960</v>
      </c>
      <c r="F11" s="36">
        <f t="shared" si="3"/>
        <v>0</v>
      </c>
      <c r="G11" s="37">
        <v>240</v>
      </c>
      <c r="H11" s="38"/>
      <c r="I11" s="39">
        <f t="shared" ref="I11" si="6">G11/C11</f>
        <v>0.2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24</v>
      </c>
      <c r="B12" s="71" t="s">
        <v>25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26</v>
      </c>
      <c r="B13" s="71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4" t="s">
        <v>27</v>
      </c>
      <c r="B14" s="115" t="s">
        <v>28</v>
      </c>
      <c r="C14" s="222"/>
      <c r="D14" s="223"/>
      <c r="E14" s="222"/>
      <c r="F14" s="223"/>
      <c r="G14" s="224"/>
      <c r="H14" s="225"/>
      <c r="I14" s="226"/>
      <c r="J14" s="225"/>
      <c r="K14" s="224"/>
      <c r="L14" s="225"/>
      <c r="M14" s="45"/>
      <c r="N14" s="46"/>
      <c r="O14" s="121">
        <v>400</v>
      </c>
      <c r="P14" s="122"/>
      <c r="Q14" s="61"/>
      <c r="R14" s="66"/>
    </row>
    <row r="15" spans="1:18" ht="20.100000000000001" customHeight="1" thickBot="1" x14ac:dyDescent="0.3">
      <c r="A15" s="114" t="s">
        <v>54</v>
      </c>
      <c r="B15" s="115" t="s">
        <v>56</v>
      </c>
      <c r="C15" s="116"/>
      <c r="D15" s="117"/>
      <c r="E15" s="116"/>
      <c r="F15" s="117"/>
      <c r="G15" s="118"/>
      <c r="H15" s="119"/>
      <c r="I15" s="120"/>
      <c r="J15" s="119"/>
      <c r="K15" s="118"/>
      <c r="L15" s="119"/>
      <c r="M15" s="227">
        <v>701</v>
      </c>
      <c r="N15" s="228"/>
      <c r="O15" s="224"/>
      <c r="P15" s="225"/>
      <c r="Q15" s="61"/>
      <c r="R15" s="66"/>
    </row>
    <row r="16" spans="1:18" ht="20.100000000000001" customHeight="1" thickBot="1" x14ac:dyDescent="0.3">
      <c r="A16" s="199" t="s">
        <v>29</v>
      </c>
      <c r="B16" s="200"/>
      <c r="C16" s="74">
        <f>SUM(C6:C15)</f>
        <v>22065</v>
      </c>
      <c r="D16" s="75">
        <f>SUM(D6:D15)</f>
        <v>0</v>
      </c>
      <c r="E16" s="74">
        <f>SUM(E6:E15)</f>
        <v>17445</v>
      </c>
      <c r="F16" s="75">
        <f>SUM(F6:F15)</f>
        <v>0</v>
      </c>
      <c r="G16" s="76">
        <f>SUM(G6:G15)</f>
        <v>4620</v>
      </c>
      <c r="H16" s="77">
        <f>SUM(H6:H15)</f>
        <v>0</v>
      </c>
      <c r="I16" s="78"/>
      <c r="J16" s="79"/>
      <c r="K16" s="76">
        <f>SUM(K6:K15)</f>
        <v>0</v>
      </c>
      <c r="L16" s="229">
        <f>SUM(L6:L15)</f>
        <v>0</v>
      </c>
      <c r="M16" s="230">
        <f>SUM(M6:M15)</f>
        <v>3315</v>
      </c>
      <c r="N16" s="230">
        <f>SUM(N6:N15)</f>
        <v>0</v>
      </c>
      <c r="O16" s="80">
        <f>SUM(O6:O15)</f>
        <v>400</v>
      </c>
      <c r="P16" s="81">
        <f>SUM(P6:P15)</f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5" t="s">
        <v>30</v>
      </c>
      <c r="B18" s="82"/>
      <c r="C18" s="82"/>
      <c r="D18" s="82"/>
      <c r="F18" s="156" t="s">
        <v>31</v>
      </c>
      <c r="G18" s="157"/>
      <c r="H18" s="130" t="s">
        <v>32</v>
      </c>
      <c r="I18" s="131"/>
      <c r="J18" s="132"/>
      <c r="L18" s="94" t="s">
        <v>33</v>
      </c>
      <c r="M18" s="83"/>
      <c r="N18" s="83"/>
      <c r="O18" s="83"/>
      <c r="P18" s="83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48" t="s">
        <v>29</v>
      </c>
      <c r="B19" s="149"/>
      <c r="C19" s="85" t="s">
        <v>11</v>
      </c>
      <c r="D19" s="86" t="s">
        <v>12</v>
      </c>
      <c r="F19" s="158"/>
      <c r="G19" s="159"/>
      <c r="H19" s="133"/>
      <c r="I19" s="134"/>
      <c r="J19" s="135"/>
      <c r="L19" s="127" t="s">
        <v>34</v>
      </c>
      <c r="M19" s="127"/>
      <c r="N19" s="127"/>
      <c r="O19" s="127"/>
      <c r="P19" s="97">
        <f>IF(R18=TRUE, 1, 0)</f>
        <v>1</v>
      </c>
    </row>
    <row r="20" spans="1:21" ht="18.75" customHeight="1" x14ac:dyDescent="0.25">
      <c r="A20" s="150" t="s">
        <v>35</v>
      </c>
      <c r="B20" s="151"/>
      <c r="C20" s="87">
        <f>G16+K16</f>
        <v>4620</v>
      </c>
      <c r="D20" s="88">
        <f>H16+L16</f>
        <v>0</v>
      </c>
      <c r="F20" s="204" t="s">
        <v>36</v>
      </c>
      <c r="G20" s="205"/>
      <c r="H20" s="139"/>
      <c r="I20" s="140"/>
      <c r="J20" s="141"/>
      <c r="L20" s="128"/>
      <c r="M20" s="128"/>
      <c r="N20" s="128"/>
      <c r="O20" s="128"/>
      <c r="P20" s="99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2" t="s">
        <v>37</v>
      </c>
      <c r="B21" s="153"/>
      <c r="C21" s="91">
        <f>M16+O16</f>
        <v>3715</v>
      </c>
      <c r="D21" s="92">
        <f>N16+P16</f>
        <v>0</v>
      </c>
      <c r="F21" s="206" t="s">
        <v>38</v>
      </c>
      <c r="G21" s="207"/>
      <c r="H21" s="142"/>
      <c r="I21" s="143"/>
      <c r="J21" s="144"/>
      <c r="L21" s="129" t="s">
        <v>39</v>
      </c>
      <c r="M21" s="129"/>
      <c r="N21" s="129"/>
      <c r="O21" s="129"/>
      <c r="P21" s="98" t="e">
        <f>IF(R20=TRUE, 1, 0)</f>
        <v>#DIV/0!</v>
      </c>
    </row>
    <row r="22" spans="1:21" ht="18.75" customHeight="1" thickBot="1" x14ac:dyDescent="0.35">
      <c r="A22" s="154" t="s">
        <v>40</v>
      </c>
      <c r="B22" s="155"/>
      <c r="C22" s="89">
        <f>C20-C21</f>
        <v>905</v>
      </c>
      <c r="D22" s="90">
        <f>D20-D21</f>
        <v>0</v>
      </c>
      <c r="F22" s="185" t="s">
        <v>41</v>
      </c>
      <c r="G22" s="186"/>
      <c r="H22" s="145"/>
      <c r="I22" s="146"/>
      <c r="J22" s="147"/>
      <c r="L22" s="128"/>
      <c r="M22" s="128"/>
      <c r="N22" s="128"/>
      <c r="O22" s="128"/>
      <c r="P22" s="99"/>
      <c r="R22" s="1" t="e">
        <f>AND(H23&gt;=-0.02, H23&lt;=0.02)</f>
        <v>#DIV/0!</v>
      </c>
    </row>
    <row r="23" spans="1:21" ht="16.5" customHeight="1" thickBot="1" x14ac:dyDescent="0.3">
      <c r="F23" s="220" t="s">
        <v>42</v>
      </c>
      <c r="G23" s="221"/>
      <c r="H23" s="136" t="e">
        <f>AVERAGE(H20:J22)</f>
        <v>#DIV/0!</v>
      </c>
      <c r="I23" s="137"/>
      <c r="J23" s="138"/>
      <c r="L23" s="125" t="s">
        <v>43</v>
      </c>
      <c r="M23" s="125"/>
      <c r="N23" s="125"/>
      <c r="O23" s="125"/>
      <c r="P23" s="93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5"/>
      <c r="M24" s="125"/>
      <c r="N24" s="125"/>
      <c r="O24" s="125"/>
      <c r="P24" s="96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44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67"/>
    </row>
    <row r="28" spans="1:21" ht="20.100000000000001" customHeight="1" x14ac:dyDescent="0.2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67"/>
    </row>
    <row r="29" spans="1:21" ht="20.100000000000001" customHeight="1" thickBot="1" x14ac:dyDescent="0.3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7" t="s">
        <v>45</v>
      </c>
      <c r="B32" s="218"/>
      <c r="C32" s="218"/>
      <c r="D32" s="218"/>
      <c r="E32" s="218"/>
      <c r="F32" s="219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66" t="s">
        <v>46</v>
      </c>
      <c r="C33" s="167"/>
      <c r="D33" s="170" t="s">
        <v>47</v>
      </c>
      <c r="E33" s="171"/>
      <c r="F33" s="171"/>
      <c r="G33" s="172"/>
      <c r="H33" s="170" t="s">
        <v>48</v>
      </c>
      <c r="I33" s="172"/>
      <c r="J33" s="171" t="s">
        <v>49</v>
      </c>
      <c r="K33" s="171"/>
      <c r="L33" s="203" t="s">
        <v>6</v>
      </c>
      <c r="M33" s="203"/>
      <c r="N33" s="201" t="s">
        <v>7</v>
      </c>
      <c r="O33" s="202"/>
      <c r="P33" s="58" t="s">
        <v>50</v>
      </c>
    </row>
    <row r="34" spans="1:16" ht="18.75" customHeight="1" thickBot="1" x14ac:dyDescent="0.3">
      <c r="A34" s="59" t="s">
        <v>51</v>
      </c>
      <c r="B34" s="164" t="s">
        <v>52</v>
      </c>
      <c r="C34" s="165"/>
      <c r="D34" s="173"/>
      <c r="E34" s="174"/>
      <c r="F34" s="174"/>
      <c r="G34" s="175"/>
      <c r="H34" s="173" t="s">
        <v>53</v>
      </c>
      <c r="I34" s="175"/>
      <c r="J34" s="179" t="s">
        <v>53</v>
      </c>
      <c r="K34" s="180"/>
      <c r="L34" s="177">
        <v>0</v>
      </c>
      <c r="M34" s="178"/>
      <c r="N34" s="197">
        <v>1080</v>
      </c>
      <c r="O34" s="198"/>
      <c r="P34" s="57">
        <f t="shared" ref="P34:P36" si="8">L34-N34</f>
        <v>-1080</v>
      </c>
    </row>
    <row r="35" spans="1:16" ht="18.75" customHeight="1" thickBot="1" x14ac:dyDescent="0.3">
      <c r="A35" s="60" t="s">
        <v>51</v>
      </c>
      <c r="B35" s="163" t="s">
        <v>52</v>
      </c>
      <c r="C35" s="163"/>
      <c r="D35" s="160"/>
      <c r="E35" s="161"/>
      <c r="F35" s="161"/>
      <c r="G35" s="162"/>
      <c r="H35" s="160" t="s">
        <v>53</v>
      </c>
      <c r="I35" s="162"/>
      <c r="J35" s="183" t="s">
        <v>53</v>
      </c>
      <c r="K35" s="184"/>
      <c r="L35" s="177">
        <v>0</v>
      </c>
      <c r="M35" s="178"/>
      <c r="N35" s="197">
        <v>832</v>
      </c>
      <c r="O35" s="198"/>
      <c r="P35" s="57">
        <f t="shared" ref="P35" si="9">L35-N35</f>
        <v>-832</v>
      </c>
    </row>
    <row r="36" spans="1:16" ht="18.75" customHeight="1" thickBot="1" x14ac:dyDescent="0.3">
      <c r="A36" s="60" t="s">
        <v>51</v>
      </c>
      <c r="B36" s="163" t="s">
        <v>52</v>
      </c>
      <c r="C36" s="163"/>
      <c r="D36" s="160"/>
      <c r="E36" s="161"/>
      <c r="F36" s="161"/>
      <c r="G36" s="162"/>
      <c r="H36" s="160" t="s">
        <v>53</v>
      </c>
      <c r="I36" s="162"/>
      <c r="J36" s="183" t="s">
        <v>53</v>
      </c>
      <c r="K36" s="184"/>
      <c r="L36" s="177">
        <v>0</v>
      </c>
      <c r="M36" s="178"/>
      <c r="N36" s="197">
        <v>701</v>
      </c>
      <c r="O36" s="198"/>
      <c r="P36" s="57">
        <f t="shared" si="8"/>
        <v>-701</v>
      </c>
    </row>
    <row r="37" spans="1:16" ht="19.2" customHeight="1" x14ac:dyDescent="0.25">
      <c r="A37" s="60" t="s">
        <v>51</v>
      </c>
      <c r="B37" s="168" t="s">
        <v>52</v>
      </c>
      <c r="C37" s="169"/>
      <c r="D37" s="160"/>
      <c r="E37" s="161"/>
      <c r="F37" s="161"/>
      <c r="G37" s="162"/>
      <c r="H37" s="160" t="s">
        <v>53</v>
      </c>
      <c r="I37" s="162"/>
      <c r="J37" s="160" t="s">
        <v>53</v>
      </c>
      <c r="K37" s="176"/>
      <c r="L37" s="181">
        <v>0</v>
      </c>
      <c r="M37" s="182"/>
      <c r="N37" s="123">
        <v>390</v>
      </c>
      <c r="O37" s="124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432DE3-8857-4F0A-BC8F-662FAC8176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3DAD6-E64E-4B98-885E-B38E34931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2D403-FFA2-4741-87DD-CC7382BDB763}">
  <ds:schemaRefs>
    <ds:schemaRef ds:uri="616d5787-8033-417d-8d26-bf00747a0ed7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3e5f4dc7-86db-493c-83c7-3c766597639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dcterms:created xsi:type="dcterms:W3CDTF">2015-11-16T19:09:52Z</dcterms:created>
  <dcterms:modified xsi:type="dcterms:W3CDTF">2024-04-08T04:15:19Z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