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Harrison, AR/4 ASSET-REPORT DOCS/"/>
    </mc:Choice>
  </mc:AlternateContent>
  <xr:revisionPtr revIDLastSave="32" documentId="13_ncr:1_{B888774D-3C83-41B9-8B1C-1CD895A9BF91}" xr6:coauthVersionLast="47" xr6:coauthVersionMax="47" xr10:uidLastSave="{5F897681-EEC4-4C40-B74B-BA15BCFEE9E7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3" i="1" l="1"/>
  <c r="R15" i="1"/>
  <c r="P19" i="1" s="1"/>
  <c r="D17" i="1" l="1"/>
  <c r="C17" i="1"/>
  <c r="D16" i="1"/>
  <c r="C16" i="1"/>
  <c r="C18" i="1" l="1"/>
  <c r="T11" i="1" s="1"/>
  <c r="D18" i="1"/>
  <c r="U13" i="1" s="1"/>
  <c r="R13" i="1" s="1"/>
  <c r="J7" i="1"/>
  <c r="J6" i="1"/>
  <c r="I7" i="1"/>
  <c r="I6" i="1"/>
  <c r="U11" i="1" l="1"/>
  <c r="R11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<sst xmlns="http://schemas.openxmlformats.org/spreadsheetml/2006/main" count="74" uniqueCount="48">
  <si>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</si>
  <si>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</si>
  <si>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</si>
  <si>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</si>
  <si>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</si>
  <si>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</si>
  <si>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</si>
  <si>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</si>
  <si>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</si>
  <si>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</si>
  <si>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</si>
  <si>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</si>
  <si>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</si>
  <si>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</si>
  <si>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</si>
  <si>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</si>
  <si>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</si>
  <si>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</si>
  <si>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</si>
  <si>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</si>
  <si>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</si>
  <si>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</si>
  <si>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</si>
  <si>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</si>
  <si>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</si>
  <si>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</si>
  <si>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</si>
  <si>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</si>
  <si>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</si>
  <si>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</si>
  <si>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</si>
  <si>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</si>
  <si>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</si>
  <si>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</si>
  <si>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</si>
  <si>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</si>
  <si>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</si>
  <si>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</si>
  <si>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</si>
  <si>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</si>
  <si>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FRYER FAN</t>
  </si>
  <si>
    <t>GRIDDLE HD</t>
  </si>
  <si>
    <t>PRV-1</t>
  </si>
  <si>
    <t>RESTROOM</t>
  </si>
  <si>
    <t>EF-1A</t>
  </si>
  <si>
    <t>MOP ROOM</t>
  </si>
  <si>
    <t>DINING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</si>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</sst>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B7" sqref="B7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32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26</v>
      </c>
      <c r="J4" s="168"/>
      <c r="K4" s="173" t="s">
        <v>3</v>
      </c>
      <c r="L4" s="174"/>
      <c r="M4" s="171" t="s">
        <v>4</v>
      </c>
      <c r="N4" s="172"/>
      <c r="O4" s="171" t="s">
        <v>37</v>
      </c>
      <c r="P4" s="17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24</v>
      </c>
      <c r="B6" s="70" t="s">
        <v>46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thickBot="1" x14ac:dyDescent="0.3">
      <c r="A7" s="73" t="s">
        <v>25</v>
      </c>
      <c r="B7" s="71" t="s">
        <v>47</v>
      </c>
      <c r="C7" s="35">
        <v>6150</v>
      </c>
      <c r="D7" s="36"/>
      <c r="E7" s="35">
        <f t="shared" si="0"/>
        <v>4450</v>
      </c>
      <c r="F7" s="36">
        <f t="shared" si="0"/>
        <v>0</v>
      </c>
      <c r="G7" s="37">
        <v>1700</v>
      </c>
      <c r="H7" s="38"/>
      <c r="I7" s="39">
        <f t="shared" ref="I7:J7" si="1">G7/C7</f>
        <v>0.27642276422764228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44</v>
      </c>
      <c r="B8" s="71" t="s">
        <v>45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31"/>
      <c r="N8" s="32"/>
      <c r="O8" s="50">
        <v>75</v>
      </c>
      <c r="P8" s="51"/>
      <c r="Q8" s="61"/>
      <c r="R8" s="66"/>
    </row>
    <row r="9" spans="1:21" ht="20.100000000000001" customHeight="1" x14ac:dyDescent="0.25">
      <c r="A9" s="73" t="s">
        <v>42</v>
      </c>
      <c r="B9" s="71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375</v>
      </c>
      <c r="P9" s="51"/>
      <c r="Q9" s="61"/>
      <c r="R9" s="66"/>
    </row>
    <row r="10" spans="1:21" ht="20.100000000000001" customHeight="1" x14ac:dyDescent="0.25">
      <c r="A10" s="73" t="s">
        <v>38</v>
      </c>
      <c r="B10" s="71" t="s">
        <v>41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1500</v>
      </c>
      <c r="N10" s="51"/>
      <c r="O10" s="45"/>
      <c r="P10" s="46"/>
      <c r="Q10" s="61"/>
      <c r="R10" s="66"/>
    </row>
    <row r="11" spans="1:21" ht="20.100000000000001" customHeight="1" thickBot="1" x14ac:dyDescent="0.3">
      <c r="A11" s="73" t="s">
        <v>39</v>
      </c>
      <c r="B11" s="71" t="s">
        <v>40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1500</v>
      </c>
      <c r="N11" s="51"/>
      <c r="O11" s="45"/>
      <c r="P11" s="46"/>
      <c r="R11" s="1" t="b">
        <f>T11=U11</f>
        <v>1</v>
      </c>
      <c r="T11" s="1" t="b">
        <f>C18&lt;0</f>
        <v>0</v>
      </c>
      <c r="U11" s="1" t="b">
        <f>D18&lt;0</f>
        <v>0</v>
      </c>
    </row>
    <row r="12" spans="1:21" ht="18.75" customHeight="1" thickBot="1" x14ac:dyDescent="0.3">
      <c r="A12" s="177" t="s">
        <v>27</v>
      </c>
      <c r="B12" s="178"/>
      <c r="C12" s="74">
        <f>SUM(C6:C11)</f>
        <v>12300</v>
      </c>
      <c r="D12" s="75">
        <f>SUM(D6:D11)</f>
        <v>0</v>
      </c>
      <c r="E12" s="74">
        <f>SUM(E6:E11)</f>
        <v>8850</v>
      </c>
      <c r="F12" s="75">
        <f>SUM(F6:F11)</f>
        <v>0</v>
      </c>
      <c r="G12" s="76">
        <f>SUM(G6:G11)</f>
        <v>3450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3000</v>
      </c>
      <c r="N12" s="80">
        <f>SUM(N6:N11)</f>
        <v>0</v>
      </c>
      <c r="O12" s="81">
        <f>SUM(O6:O11)</f>
        <v>450</v>
      </c>
      <c r="P12" s="82">
        <f>SUM(P6:P11)</f>
        <v>0</v>
      </c>
    </row>
    <row r="13" spans="1:21" ht="18.75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R13" s="1" t="e">
        <f>T13=U13</f>
        <v>#DIV/0!</v>
      </c>
      <c r="T13" s="1" t="e">
        <f>H19&lt;0</f>
        <v>#DIV/0!</v>
      </c>
      <c r="U13" s="1" t="b">
        <f>D18&lt;0</f>
        <v>0</v>
      </c>
    </row>
    <row r="14" spans="1:21" ht="18.75" customHeight="1" thickBot="1" x14ac:dyDescent="0.3">
      <c r="A14" s="96" t="s">
        <v>28</v>
      </c>
      <c r="B14" s="83"/>
      <c r="C14" s="83"/>
      <c r="D14" s="83"/>
      <c r="F14" s="145" t="s">
        <v>10</v>
      </c>
      <c r="G14" s="146"/>
      <c r="H14" s="119" t="s">
        <v>31</v>
      </c>
      <c r="I14" s="120"/>
      <c r="J14" s="121"/>
      <c r="L14" s="95" t="s">
        <v>33</v>
      </c>
      <c r="M14" s="84"/>
      <c r="N14" s="84"/>
      <c r="O14" s="84"/>
      <c r="P14" s="84"/>
    </row>
    <row r="15" spans="1:21" ht="18.75" customHeight="1" thickBot="1" x14ac:dyDescent="0.3">
      <c r="A15" s="137" t="s">
        <v>27</v>
      </c>
      <c r="B15" s="138"/>
      <c r="C15" s="86" t="s">
        <v>7</v>
      </c>
      <c r="D15" s="87" t="s">
        <v>8</v>
      </c>
      <c r="F15" s="147"/>
      <c r="G15" s="148"/>
      <c r="H15" s="122"/>
      <c r="I15" s="123"/>
      <c r="J15" s="124"/>
      <c r="L15" s="116" t="s">
        <v>36</v>
      </c>
      <c r="M15" s="116"/>
      <c r="N15" s="116"/>
      <c r="O15" s="116"/>
      <c r="P15" s="98">
        <f>IF(R11=TRUE, 1, 0)</f>
        <v>1</v>
      </c>
      <c r="R15" s="1" t="e">
        <f>AND(H19&gt;=-0.02, H19&lt;=0.02)</f>
        <v>#DIV/0!</v>
      </c>
    </row>
    <row r="16" spans="1:21" ht="16.5" customHeight="1" x14ac:dyDescent="0.25">
      <c r="A16" s="139" t="s">
        <v>30</v>
      </c>
      <c r="B16" s="140"/>
      <c r="C16" s="88">
        <f>G12+K12</f>
        <v>3450</v>
      </c>
      <c r="D16" s="89">
        <f>H12+L12</f>
        <v>0</v>
      </c>
      <c r="F16" s="186" t="s">
        <v>11</v>
      </c>
      <c r="G16" s="187"/>
      <c r="H16" s="128"/>
      <c r="I16" s="129"/>
      <c r="J16" s="130"/>
      <c r="L16" s="117"/>
      <c r="M16" s="117"/>
      <c r="N16" s="117"/>
      <c r="O16" s="117"/>
      <c r="P16" s="100"/>
    </row>
    <row r="17" spans="1:17" ht="13.65" customHeight="1" thickBot="1" x14ac:dyDescent="0.3">
      <c r="A17" s="141" t="s">
        <v>29</v>
      </c>
      <c r="B17" s="142"/>
      <c r="C17" s="92">
        <f>M12+O12</f>
        <v>3450</v>
      </c>
      <c r="D17" s="93">
        <f>N12+P12</f>
        <v>0</v>
      </c>
      <c r="F17" s="188" t="s">
        <v>12</v>
      </c>
      <c r="G17" s="189"/>
      <c r="H17" s="131"/>
      <c r="I17" s="132"/>
      <c r="J17" s="133"/>
      <c r="L17" s="118" t="s">
        <v>34</v>
      </c>
      <c r="M17" s="118"/>
      <c r="N17" s="118"/>
      <c r="O17" s="118"/>
      <c r="P17" s="99" t="e">
        <f>IF(R13=TRUE, 1, 0)</f>
        <v>#DIV/0!</v>
      </c>
    </row>
    <row r="18" spans="1:17" ht="13.65" customHeight="1" thickBot="1" x14ac:dyDescent="0.35">
      <c r="A18" s="143" t="s">
        <v>16</v>
      </c>
      <c r="B18" s="144"/>
      <c r="C18" s="90">
        <f>C16-C17</f>
        <v>0</v>
      </c>
      <c r="D18" s="91">
        <f>D16-D17</f>
        <v>0</v>
      </c>
      <c r="F18" s="149" t="s">
        <v>13</v>
      </c>
      <c r="G18" s="150"/>
      <c r="H18" s="134"/>
      <c r="I18" s="135"/>
      <c r="J18" s="136"/>
      <c r="L18" s="117"/>
      <c r="M18" s="117"/>
      <c r="N18" s="117"/>
      <c r="O18" s="117"/>
      <c r="P18" s="100"/>
      <c r="Q18" s="7"/>
    </row>
    <row r="19" spans="1:17" ht="13.5" customHeight="1" thickBot="1" x14ac:dyDescent="0.3">
      <c r="F19" s="202" t="s">
        <v>14</v>
      </c>
      <c r="G19" s="203"/>
      <c r="H19" s="125" t="e">
        <f>AVERAGE(H16:J18)</f>
        <v>#DIV/0!</v>
      </c>
      <c r="I19" s="126"/>
      <c r="J19" s="127"/>
      <c r="L19" s="114" t="s">
        <v>35</v>
      </c>
      <c r="M19" s="114"/>
      <c r="N19" s="114"/>
      <c r="O19" s="114"/>
      <c r="P19" s="94" t="e">
        <f>IF(R15=TRUE, 1, 0)</f>
        <v>#DIV/0!</v>
      </c>
    </row>
    <row r="20" spans="1:17" ht="20.100000000000001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  <c r="Q20" s="67"/>
    </row>
    <row r="21" spans="1:17" ht="20.100000000000001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67"/>
    </row>
    <row r="22" spans="1:17" ht="20.100000000000001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7" ht="20.100000000000001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</row>
    <row r="24" spans="1:17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</row>
    <row r="25" spans="1:17" ht="20.100000000000001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  <c r="Q25" s="54"/>
    </row>
    <row r="26" spans="1:17" ht="19.2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7" ht="18.75" customHeight="1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7" ht="18.75" customHeight="1" thickBot="1" x14ac:dyDescent="0.3">
      <c r="A28" s="199" t="s">
        <v>17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</row>
    <row r="29" spans="1:17" ht="19.2" customHeight="1" thickBot="1" x14ac:dyDescent="0.3">
      <c r="A29" s="5" t="s">
        <v>6</v>
      </c>
      <c r="B29" s="154" t="s">
        <v>22</v>
      </c>
      <c r="C29" s="155"/>
      <c r="D29" s="156" t="s">
        <v>21</v>
      </c>
      <c r="E29" s="157"/>
      <c r="F29" s="157"/>
      <c r="G29" s="158"/>
      <c r="H29" s="156" t="s">
        <v>18</v>
      </c>
      <c r="I29" s="158"/>
      <c r="J29" s="157" t="s">
        <v>19</v>
      </c>
      <c r="K29" s="157"/>
      <c r="L29" s="185" t="s">
        <v>3</v>
      </c>
      <c r="M29" s="185"/>
      <c r="N29" s="181" t="s">
        <v>4</v>
      </c>
      <c r="O29" s="182"/>
      <c r="P29" s="58" t="s">
        <v>20</v>
      </c>
    </row>
    <row r="30" spans="1:17" ht="19.5" customHeight="1" thickBot="1" x14ac:dyDescent="0.3">
      <c r="A30" s="59" t="s">
        <v>23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2">L30-N30</f>
        <v>0</v>
      </c>
    </row>
    <row r="31" spans="1:17" ht="19.5" customHeight="1" thickBot="1" x14ac:dyDescent="0.3">
      <c r="A31" s="60" t="s">
        <v>23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2"/>
        <v>0</v>
      </c>
    </row>
    <row r="32" spans="1:17" ht="19.5" customHeight="1" thickBot="1" x14ac:dyDescent="0.3">
      <c r="A32" s="60" t="s">
        <v>23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59" t="s">
        <v>23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23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8.75" customHeight="1" thickBot="1" x14ac:dyDescent="0.3">
      <c r="A35" s="60" t="s">
        <v>23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3.8" thickBot="1" x14ac:dyDescent="0.3">
      <c r="A36" s="59" t="s">
        <v>23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2"/>
        <v>0</v>
      </c>
    </row>
    <row r="37" spans="1:16" ht="13.8" thickBot="1" x14ac:dyDescent="0.3">
      <c r="A37" s="60" t="s">
        <v>23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x14ac:dyDescent="0.25">
      <c r="A38" s="60" t="s">
        <v>23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$R$11:$R$15=TRUE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1:R15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R11:R15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DFAC2D-EC66-420A-B59B-8266E7989B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2025-08-13T17:05:53Z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