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Firebirds/Annapolis, MD/2 DRAWINGS/"/>
    </mc:Choice>
  </mc:AlternateContent>
  <xr:revisionPtr revIDLastSave="80" documentId="13_ncr:1_{B888774D-3C83-41B9-8B1C-1CD895A9BF91}" xr6:coauthVersionLast="47" xr6:coauthVersionMax="47" xr10:uidLastSave="{0FC71EB7-D8C0-462E-968B-8D4E1ECD0A19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40" i="1" l="1"/>
  <c r="P41" i="1"/>
  <c r="P42" i="1"/>
  <c r="P43" i="1"/>
  <c r="P44" i="1"/>
  <c r="P45" i="1"/>
  <c r="P19" i="1" l="1"/>
  <c r="O19" i="1"/>
  <c r="N19" i="1"/>
  <c r="M19" i="1"/>
  <c r="L19" i="1"/>
  <c r="K19" i="1"/>
  <c r="H19" i="1"/>
  <c r="G19" i="1"/>
  <c r="D19" i="1"/>
  <c r="C19" i="1"/>
  <c r="H26" i="1" l="1"/>
  <c r="P39" i="1"/>
  <c r="P38" i="1"/>
  <c r="P37" i="1"/>
  <c r="T23" i="1" l="1"/>
  <c r="R25" i="1"/>
  <c r="P26" i="1" s="1"/>
  <c r="D24" i="1" l="1"/>
  <c r="C24" i="1"/>
  <c r="D23" i="1"/>
  <c r="C23" i="1"/>
  <c r="C25" i="1" l="1"/>
  <c r="T21" i="1" s="1"/>
  <c r="D25" i="1"/>
  <c r="U23" i="1" s="1"/>
  <c r="R23" i="1" s="1"/>
  <c r="J7" i="1"/>
  <c r="J6" i="1"/>
  <c r="I7" i="1"/>
  <c r="I6" i="1"/>
  <c r="U21" i="1" l="1"/>
  <c r="R21" i="1" s="1"/>
  <c r="P22" i="1" s="1"/>
  <c r="P24" i="1"/>
  <c r="F7" i="1"/>
  <c r="E7" i="1"/>
  <c r="F6" i="1"/>
  <c r="E6" i="1"/>
  <c r="E19" i="1" l="1"/>
  <c r="F19" i="1"/>
</calcChain>
</file>

<file path=xl/sharedStrings.xml><?xml version="1.0" encoding="utf-8"?>
<sst xmlns="http://schemas.openxmlformats.org/spreadsheetml/2006/main" count="88" uniqueCount="60">
  <si>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</si>
  <si>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</si>
  <si>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</si>
  <si>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</si>
  <si>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</si>
  <si>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</si>
  <si>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</si>
  <si>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</si>
  <si>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</si>
  <si>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</si>
  <si>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</si>
  <si>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</si>
  <si>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</si>
  <si>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</si>
  <si>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</si>
  <si>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</si>
  <si>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</si>
  <si>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</si>
  <si>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</si>
  <si>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</si>
  <si>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</si>
  <si>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</si>
  <si>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</si>
  <si>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</si>
  <si>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</si>
  <si>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</si>
  <si>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</si>
  <si>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</si>
  <si>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</si>
  <si>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</si>
  <si>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</si>
  <si>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</si>
  <si>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</si>
  <si>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</si>
  <si>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</si>
  <si>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</si>
  <si>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DOAS-AHU-1</t>
  </si>
  <si>
    <t>DOAS-AHU-2</t>
  </si>
  <si>
    <t>KEF-1</t>
  </si>
  <si>
    <t>KEF-2</t>
  </si>
  <si>
    <t>KEF-3</t>
  </si>
  <si>
    <t>KEF-4</t>
  </si>
  <si>
    <t>KEF-5</t>
  </si>
  <si>
    <t>TEF-1</t>
  </si>
  <si>
    <t>AHU-1</t>
  </si>
  <si>
    <t>AHU-2</t>
  </si>
  <si>
    <t>AHU-3</t>
  </si>
  <si>
    <t>AHU-4</t>
  </si>
  <si>
    <t>AHU-5</t>
  </si>
  <si>
    <t>KITCHEN</t>
  </si>
  <si>
    <t>BAR AREA</t>
  </si>
  <si>
    <t>DINING</t>
  </si>
  <si>
    <t>DISH AREA</t>
  </si>
  <si>
    <t>UTILITY</t>
  </si>
  <si>
    <t>PATIO AREA</t>
  </si>
  <si>
    <t>MAIN L HOOD</t>
  </si>
  <si>
    <t>MAIN R HOOD</t>
  </si>
  <si>
    <t>GRILL</t>
  </si>
  <si>
    <t>PREP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</si>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</sst>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5" fillId="0" borderId="0" xfId="0" applyFont="1"/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332151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80" zoomScaleNormal="55" zoomScaleSheetLayoutView="80" workbookViewId="0">
      <selection activeCell="W21" sqref="W21"/>
    </sheetView>
  </sheetViews>
  <sheetFormatPr defaultColWidth="9.109375" defaultRowHeight="13.2" x14ac:dyDescent="0.25"/>
  <cols>
    <col min="1" max="1" width="16" style="1" customWidth="1"/>
    <col min="2" max="2" width="1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2" t="s">
        <v>0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1</v>
      </c>
      <c r="C4" s="186" t="s">
        <v>2</v>
      </c>
      <c r="D4" s="187"/>
      <c r="E4" s="175" t="s">
        <v>3</v>
      </c>
      <c r="F4" s="173"/>
      <c r="G4" s="192" t="s">
        <v>4</v>
      </c>
      <c r="H4" s="193"/>
      <c r="I4" s="184" t="s">
        <v>5</v>
      </c>
      <c r="J4" s="185"/>
      <c r="K4" s="190" t="s">
        <v>6</v>
      </c>
      <c r="L4" s="191"/>
      <c r="M4" s="188" t="s">
        <v>7</v>
      </c>
      <c r="N4" s="189"/>
      <c r="O4" s="188" t="s">
        <v>8</v>
      </c>
      <c r="P4" s="189"/>
      <c r="Q4" s="7"/>
      <c r="R4" s="65"/>
    </row>
    <row r="5" spans="1:18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18" ht="20.100000000000001" customHeight="1" thickBot="1" x14ac:dyDescent="0.3">
      <c r="A6" s="75" t="s">
        <v>44</v>
      </c>
      <c r="B6" s="221" t="s">
        <v>49</v>
      </c>
      <c r="C6" s="23">
        <v>1200</v>
      </c>
      <c r="D6" s="24"/>
      <c r="E6" s="23">
        <f t="shared" ref="E6:F7" si="0">C6-G6</f>
        <v>1000</v>
      </c>
      <c r="F6" s="24">
        <f t="shared" si="0"/>
        <v>0</v>
      </c>
      <c r="G6" s="25">
        <v>200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45</v>
      </c>
      <c r="B7" s="73" t="s">
        <v>52</v>
      </c>
      <c r="C7" s="35">
        <v>1200</v>
      </c>
      <c r="D7" s="36"/>
      <c r="E7" s="35">
        <f t="shared" si="0"/>
        <v>1200</v>
      </c>
      <c r="F7" s="36">
        <f t="shared" si="0"/>
        <v>0</v>
      </c>
      <c r="G7" s="37"/>
      <c r="H7" s="38"/>
      <c r="I7" s="39">
        <f t="shared" ref="I7:J7" si="1">G7/C7</f>
        <v>0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46</v>
      </c>
      <c r="B8" s="74" t="s">
        <v>50</v>
      </c>
      <c r="C8" s="35">
        <v>1200</v>
      </c>
      <c r="D8" s="36"/>
      <c r="E8" s="35">
        <f t="shared" ref="E8:E11" si="2">C8-G8</f>
        <v>1200</v>
      </c>
      <c r="F8" s="36">
        <f t="shared" ref="F8:F11" si="3">D8-H8</f>
        <v>0</v>
      </c>
      <c r="G8" s="37"/>
      <c r="H8" s="38"/>
      <c r="I8" s="39">
        <f t="shared" ref="I8:I9" si="4">G8/C8</f>
        <v>0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47</v>
      </c>
      <c r="B9" s="74" t="s">
        <v>54</v>
      </c>
      <c r="C9" s="35">
        <v>1200</v>
      </c>
      <c r="D9" s="36"/>
      <c r="E9" s="35">
        <f t="shared" si="2"/>
        <v>1000</v>
      </c>
      <c r="F9" s="36">
        <f t="shared" si="3"/>
        <v>0</v>
      </c>
      <c r="G9" s="37">
        <v>200</v>
      </c>
      <c r="H9" s="38"/>
      <c r="I9" s="39">
        <f t="shared" si="4"/>
        <v>0.16666666666666666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104" t="s">
        <v>48</v>
      </c>
      <c r="B10" s="105" t="s">
        <v>53</v>
      </c>
      <c r="C10" s="116">
        <v>600</v>
      </c>
      <c r="D10" s="117"/>
      <c r="E10" s="116">
        <f t="shared" si="2"/>
        <v>500</v>
      </c>
      <c r="F10" s="117">
        <f t="shared" si="3"/>
        <v>0</v>
      </c>
      <c r="G10" s="106">
        <v>100</v>
      </c>
      <c r="H10" s="107"/>
      <c r="I10" s="108">
        <f>G10/C10</f>
        <v>0.16666666666666666</v>
      </c>
      <c r="J10" s="109" t="e">
        <f>H10/D10</f>
        <v>#DIV/0!</v>
      </c>
      <c r="K10" s="110"/>
      <c r="L10" s="111"/>
      <c r="M10" s="112"/>
      <c r="N10" s="113"/>
      <c r="O10" s="114"/>
      <c r="P10" s="115"/>
      <c r="Q10" s="71"/>
      <c r="R10" s="69"/>
    </row>
    <row r="11" spans="1:18" ht="20.100000000000001" customHeight="1" x14ac:dyDescent="0.25">
      <c r="A11" s="76" t="s">
        <v>36</v>
      </c>
      <c r="B11" s="74" t="s">
        <v>49</v>
      </c>
      <c r="C11" s="35">
        <v>5000</v>
      </c>
      <c r="D11" s="36"/>
      <c r="E11" s="35">
        <f t="shared" si="2"/>
        <v>5000</v>
      </c>
      <c r="F11" s="36">
        <f t="shared" si="3"/>
        <v>0</v>
      </c>
      <c r="G11" s="37"/>
      <c r="H11" s="38"/>
      <c r="I11" s="39">
        <f t="shared" ref="I11:I12" si="6">G11/C11</f>
        <v>0</v>
      </c>
      <c r="J11" s="40" t="e">
        <f t="shared" ref="J11:J12" si="7">H11/D11</f>
        <v>#DIV/0!</v>
      </c>
      <c r="K11" s="41"/>
      <c r="L11" s="42"/>
      <c r="M11" s="43"/>
      <c r="N11" s="44"/>
      <c r="O11" s="45"/>
      <c r="P11" s="46"/>
      <c r="Q11" s="64"/>
      <c r="R11" s="69"/>
    </row>
    <row r="12" spans="1:18" ht="20.100000000000001" customHeight="1" x14ac:dyDescent="0.25">
      <c r="A12" s="76" t="s">
        <v>37</v>
      </c>
      <c r="B12" s="74" t="s">
        <v>51</v>
      </c>
      <c r="C12" s="35">
        <v>5000</v>
      </c>
      <c r="D12" s="36"/>
      <c r="E12" s="35">
        <f t="shared" ref="E12" si="8">C12-G12</f>
        <v>5000</v>
      </c>
      <c r="F12" s="36">
        <f t="shared" ref="F12" si="9">D12-H12</f>
        <v>0</v>
      </c>
      <c r="G12" s="37"/>
      <c r="H12" s="38"/>
      <c r="I12" s="39">
        <f t="shared" si="6"/>
        <v>0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4"/>
      <c r="R12" s="69"/>
    </row>
    <row r="13" spans="1:18" ht="20.100000000000001" customHeight="1" x14ac:dyDescent="0.25">
      <c r="A13" s="76" t="s">
        <v>38</v>
      </c>
      <c r="B13" s="74" t="s">
        <v>55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2100</v>
      </c>
      <c r="N13" s="51"/>
      <c r="O13" s="45"/>
      <c r="P13" s="46"/>
      <c r="Q13" s="64"/>
      <c r="R13" s="69"/>
    </row>
    <row r="14" spans="1:18" ht="20.100000000000001" customHeight="1" x14ac:dyDescent="0.25">
      <c r="A14" s="76" t="s">
        <v>39</v>
      </c>
      <c r="B14" s="74" t="s">
        <v>56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50">
        <v>2100</v>
      </c>
      <c r="N14" s="51"/>
      <c r="O14" s="45"/>
      <c r="P14" s="46"/>
      <c r="Q14" s="64"/>
      <c r="R14" s="69"/>
    </row>
    <row r="15" spans="1:18" ht="20.100000000000001" customHeight="1" x14ac:dyDescent="0.25">
      <c r="A15" s="76" t="s">
        <v>40</v>
      </c>
      <c r="B15" s="74" t="s">
        <v>57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50">
        <v>2500</v>
      </c>
      <c r="N15" s="51"/>
      <c r="O15" s="45"/>
      <c r="P15" s="46"/>
      <c r="Q15" s="64"/>
      <c r="R15" s="69"/>
    </row>
    <row r="16" spans="1:18" ht="20.100000000000001" customHeight="1" x14ac:dyDescent="0.25">
      <c r="A16" s="76" t="s">
        <v>41</v>
      </c>
      <c r="B16" s="74" t="s">
        <v>58</v>
      </c>
      <c r="C16" s="47"/>
      <c r="D16" s="48"/>
      <c r="E16" s="47"/>
      <c r="F16" s="48"/>
      <c r="G16" s="41"/>
      <c r="H16" s="42"/>
      <c r="I16" s="49"/>
      <c r="J16" s="42"/>
      <c r="K16" s="41"/>
      <c r="L16" s="42"/>
      <c r="M16" s="50">
        <v>2250</v>
      </c>
      <c r="N16" s="51"/>
      <c r="O16" s="45"/>
      <c r="P16" s="46"/>
      <c r="Q16" s="64"/>
      <c r="R16" s="69"/>
    </row>
    <row r="17" spans="1:21" ht="20.100000000000001" customHeight="1" x14ac:dyDescent="0.25">
      <c r="A17" s="76" t="s">
        <v>42</v>
      </c>
      <c r="B17" s="74" t="s">
        <v>52</v>
      </c>
      <c r="C17" s="52"/>
      <c r="D17" s="48"/>
      <c r="E17" s="47"/>
      <c r="F17" s="48"/>
      <c r="G17" s="41"/>
      <c r="H17" s="42"/>
      <c r="I17" s="49"/>
      <c r="J17" s="42"/>
      <c r="K17" s="41"/>
      <c r="L17" s="42"/>
      <c r="M17" s="50">
        <v>800</v>
      </c>
      <c r="N17" s="51"/>
      <c r="O17" s="45"/>
      <c r="P17" s="46"/>
      <c r="Q17" s="64"/>
      <c r="R17" s="69"/>
    </row>
    <row r="18" spans="1:21" ht="20.100000000000001" customHeight="1" thickBot="1" x14ac:dyDescent="0.3">
      <c r="A18" s="76" t="s">
        <v>43</v>
      </c>
      <c r="B18" s="74" t="s">
        <v>59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3">
        <v>500</v>
      </c>
      <c r="P18" s="54"/>
      <c r="Q18" s="64"/>
      <c r="R18" s="69"/>
    </row>
    <row r="19" spans="1:21" ht="20.100000000000001" customHeight="1" thickBot="1" x14ac:dyDescent="0.3">
      <c r="A19" s="194" t="s">
        <v>13</v>
      </c>
      <c r="B19" s="195"/>
      <c r="C19" s="77">
        <f>SUM(C6:C18)</f>
        <v>15400</v>
      </c>
      <c r="D19" s="78">
        <f>SUM(D6:D18)</f>
        <v>0</v>
      </c>
      <c r="E19" s="77">
        <f>SUM(E6:E18)</f>
        <v>14900</v>
      </c>
      <c r="F19" s="78">
        <f>SUM(F6:F18)</f>
        <v>0</v>
      </c>
      <c r="G19" s="79">
        <f>SUM(G6:G18)</f>
        <v>500</v>
      </c>
      <c r="H19" s="80">
        <f>SUM(H6:H18)</f>
        <v>0</v>
      </c>
      <c r="I19" s="81"/>
      <c r="J19" s="82"/>
      <c r="K19" s="79">
        <f>SUM(K6:K18)</f>
        <v>0</v>
      </c>
      <c r="L19" s="80">
        <f>SUM(L6:L18)</f>
        <v>0</v>
      </c>
      <c r="M19" s="118">
        <f>SUM(M6:M18)</f>
        <v>9750</v>
      </c>
      <c r="N19" s="83">
        <f>SUM(N6:N18)</f>
        <v>0</v>
      </c>
      <c r="O19" s="84">
        <f>SUM(O6:O18)</f>
        <v>500</v>
      </c>
      <c r="P19" s="85">
        <f>SUM(P6:P18)</f>
        <v>0</v>
      </c>
      <c r="Q19" s="55"/>
      <c r="R19" s="69"/>
    </row>
    <row r="20" spans="1:21" ht="20.100000000000001" customHeight="1" thickBot="1" x14ac:dyDescent="0.3">
      <c r="A20" s="66"/>
      <c r="B20" s="56"/>
      <c r="C20" s="56"/>
      <c r="D20" s="56"/>
      <c r="E20" s="56"/>
      <c r="F20" s="67"/>
      <c r="G20" s="67"/>
      <c r="H20" s="72"/>
      <c r="I20" s="72"/>
      <c r="J20" s="67"/>
      <c r="K20" s="67"/>
      <c r="L20" s="68"/>
      <c r="M20" s="68"/>
      <c r="N20" s="68"/>
      <c r="O20" s="68"/>
      <c r="P20" s="55"/>
      <c r="Q20" s="69"/>
    </row>
    <row r="21" spans="1:21" ht="20.100000000000001" customHeight="1" thickBot="1" x14ac:dyDescent="0.3">
      <c r="A21" s="99" t="s">
        <v>14</v>
      </c>
      <c r="B21" s="86"/>
      <c r="C21" s="86"/>
      <c r="D21" s="86"/>
      <c r="F21" s="162" t="s">
        <v>15</v>
      </c>
      <c r="G21" s="163"/>
      <c r="H21" s="136" t="s">
        <v>16</v>
      </c>
      <c r="I21" s="137"/>
      <c r="J21" s="138"/>
      <c r="L21" s="98" t="s">
        <v>17</v>
      </c>
      <c r="M21" s="87"/>
      <c r="N21" s="87"/>
      <c r="O21" s="87"/>
      <c r="P21" s="87"/>
      <c r="R21" s="1" t="b">
        <f>T21=U21</f>
        <v>0</v>
      </c>
      <c r="T21" s="1" t="b">
        <f>C25&lt;0</f>
        <v>1</v>
      </c>
      <c r="U21" s="1" t="b">
        <f>D25&lt;0</f>
        <v>0</v>
      </c>
    </row>
    <row r="22" spans="1:21" ht="18.75" customHeight="1" thickBot="1" x14ac:dyDescent="0.3">
      <c r="A22" s="154" t="s">
        <v>13</v>
      </c>
      <c r="B22" s="155"/>
      <c r="C22" s="89" t="s">
        <v>11</v>
      </c>
      <c r="D22" s="90" t="s">
        <v>12</v>
      </c>
      <c r="F22" s="164"/>
      <c r="G22" s="165"/>
      <c r="H22" s="139"/>
      <c r="I22" s="140"/>
      <c r="J22" s="141"/>
      <c r="L22" s="133" t="s">
        <v>18</v>
      </c>
      <c r="M22" s="133"/>
      <c r="N22" s="133"/>
      <c r="O22" s="133"/>
      <c r="P22" s="101">
        <f>IF(R21=TRUE, 1, 0)</f>
        <v>0</v>
      </c>
    </row>
    <row r="23" spans="1:21" ht="18.75" customHeight="1" x14ac:dyDescent="0.25">
      <c r="A23" s="156" t="s">
        <v>19</v>
      </c>
      <c r="B23" s="157"/>
      <c r="C23" s="91">
        <f>G19+K19</f>
        <v>500</v>
      </c>
      <c r="D23" s="92">
        <f>H19+L19</f>
        <v>0</v>
      </c>
      <c r="F23" s="203" t="s">
        <v>20</v>
      </c>
      <c r="G23" s="204"/>
      <c r="H23" s="145"/>
      <c r="I23" s="146"/>
      <c r="J23" s="147"/>
      <c r="L23" s="134"/>
      <c r="M23" s="134"/>
      <c r="N23" s="134"/>
      <c r="O23" s="134"/>
      <c r="P23" s="103"/>
      <c r="R23" s="1" t="e">
        <f>T23=U23</f>
        <v>#DIV/0!</v>
      </c>
      <c r="T23" s="1" t="e">
        <f>H26&lt;0</f>
        <v>#DIV/0!</v>
      </c>
      <c r="U23" s="1" t="b">
        <f>D25&lt;0</f>
        <v>0</v>
      </c>
    </row>
    <row r="24" spans="1:21" ht="18.75" customHeight="1" thickBot="1" x14ac:dyDescent="0.3">
      <c r="A24" s="158" t="s">
        <v>21</v>
      </c>
      <c r="B24" s="159"/>
      <c r="C24" s="95">
        <f>M19+O19</f>
        <v>10250</v>
      </c>
      <c r="D24" s="96">
        <f>N19+P19</f>
        <v>0</v>
      </c>
      <c r="F24" s="205" t="s">
        <v>22</v>
      </c>
      <c r="G24" s="206"/>
      <c r="H24" s="148"/>
      <c r="I24" s="149"/>
      <c r="J24" s="150"/>
      <c r="L24" s="135" t="s">
        <v>23</v>
      </c>
      <c r="M24" s="135"/>
      <c r="N24" s="135"/>
      <c r="O24" s="135"/>
      <c r="P24" s="102" t="e">
        <f>IF(R23=TRUE, 1, 0)</f>
        <v>#DIV/0!</v>
      </c>
    </row>
    <row r="25" spans="1:21" ht="18.75" customHeight="1" thickBot="1" x14ac:dyDescent="0.35">
      <c r="A25" s="160" t="s">
        <v>24</v>
      </c>
      <c r="B25" s="161"/>
      <c r="C25" s="93">
        <f>C23-C24</f>
        <v>-9750</v>
      </c>
      <c r="D25" s="94">
        <f>D23-D24</f>
        <v>0</v>
      </c>
      <c r="F25" s="166" t="s">
        <v>25</v>
      </c>
      <c r="G25" s="167"/>
      <c r="H25" s="151"/>
      <c r="I25" s="152"/>
      <c r="J25" s="153"/>
      <c r="L25" s="134"/>
      <c r="M25" s="134"/>
      <c r="N25" s="134"/>
      <c r="O25" s="134"/>
      <c r="P25" s="103"/>
      <c r="R25" s="1" t="e">
        <f>AND(H26&gt;=-0.02, H26&lt;=0.02)</f>
        <v>#DIV/0!</v>
      </c>
    </row>
    <row r="26" spans="1:21" ht="16.5" customHeight="1" thickBot="1" x14ac:dyDescent="0.3">
      <c r="F26" s="219" t="s">
        <v>26</v>
      </c>
      <c r="G26" s="220"/>
      <c r="H26" s="142" t="e">
        <f>AVERAGE(H23:J25)</f>
        <v>#DIV/0!</v>
      </c>
      <c r="I26" s="143"/>
      <c r="J26" s="144"/>
      <c r="L26" s="131" t="s">
        <v>27</v>
      </c>
      <c r="M26" s="131"/>
      <c r="N26" s="131"/>
      <c r="O26" s="131"/>
      <c r="P26" s="97" t="e">
        <f>IF(R25=TRUE, 1, 0)</f>
        <v>#DIV/0!</v>
      </c>
    </row>
    <row r="27" spans="1:21" ht="13.65" customHeight="1" x14ac:dyDescent="0.25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131"/>
      <c r="M27" s="131"/>
      <c r="N27" s="131"/>
      <c r="O27" s="131"/>
      <c r="P27" s="100"/>
    </row>
    <row r="28" spans="1:21" ht="13.65" customHeight="1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8"/>
      <c r="M28" s="58"/>
      <c r="N28" s="59"/>
      <c r="O28" s="59"/>
      <c r="P28" s="7"/>
      <c r="Q28" s="7"/>
    </row>
    <row r="29" spans="1:21" ht="13.5" customHeight="1" thickBot="1" x14ac:dyDescent="0.3">
      <c r="A29" s="3" t="s">
        <v>28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9"/>
      <c r="Q30" s="70"/>
    </row>
    <row r="31" spans="1:21" ht="20.100000000000001" customHeight="1" x14ac:dyDescent="0.2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2"/>
      <c r="Q31" s="70"/>
    </row>
    <row r="32" spans="1:21" ht="20.100000000000001" customHeight="1" thickBot="1" x14ac:dyDescent="0.3">
      <c r="A32" s="213"/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5"/>
    </row>
    <row r="33" spans="1:17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8" thickBo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3">
      <c r="A35" s="216" t="s">
        <v>29</v>
      </c>
      <c r="B35" s="217"/>
      <c r="C35" s="217"/>
      <c r="D35" s="217"/>
      <c r="E35" s="217"/>
      <c r="F35" s="218"/>
      <c r="G35" s="56"/>
      <c r="H35" s="56"/>
      <c r="I35" s="56"/>
      <c r="J35" s="56"/>
      <c r="K35" s="56"/>
      <c r="L35" s="56"/>
      <c r="M35" s="56"/>
      <c r="N35" s="56"/>
      <c r="O35" s="56"/>
      <c r="P35" s="55"/>
      <c r="Q35" s="57"/>
    </row>
    <row r="36" spans="1:17" ht="19.2" customHeight="1" thickBot="1" x14ac:dyDescent="0.3">
      <c r="A36" s="5" t="s">
        <v>9</v>
      </c>
      <c r="B36" s="171" t="s">
        <v>30</v>
      </c>
      <c r="C36" s="172"/>
      <c r="D36" s="173" t="s">
        <v>31</v>
      </c>
      <c r="E36" s="174"/>
      <c r="F36" s="174"/>
      <c r="G36" s="175"/>
      <c r="H36" s="173" t="s">
        <v>32</v>
      </c>
      <c r="I36" s="175"/>
      <c r="J36" s="174" t="s">
        <v>33</v>
      </c>
      <c r="K36" s="174"/>
      <c r="L36" s="202" t="s">
        <v>6</v>
      </c>
      <c r="M36" s="202"/>
      <c r="N36" s="198" t="s">
        <v>7</v>
      </c>
      <c r="O36" s="199"/>
      <c r="P36" s="61" t="s">
        <v>34</v>
      </c>
    </row>
    <row r="37" spans="1:17" ht="18.75" customHeight="1" thickBot="1" x14ac:dyDescent="0.3">
      <c r="A37" s="62" t="s">
        <v>35</v>
      </c>
      <c r="B37" s="169"/>
      <c r="C37" s="170"/>
      <c r="D37" s="176"/>
      <c r="E37" s="177"/>
      <c r="F37" s="177"/>
      <c r="G37" s="178"/>
      <c r="H37" s="176"/>
      <c r="I37" s="178"/>
      <c r="J37" s="182"/>
      <c r="K37" s="183"/>
      <c r="L37" s="180"/>
      <c r="M37" s="181"/>
      <c r="N37" s="200"/>
      <c r="O37" s="201"/>
      <c r="P37" s="60">
        <f t="shared" ref="P37:P45" si="10">L37-N37</f>
        <v>0</v>
      </c>
    </row>
    <row r="38" spans="1:17" ht="18.75" customHeight="1" thickBot="1" x14ac:dyDescent="0.3">
      <c r="A38" s="63" t="s">
        <v>35</v>
      </c>
      <c r="B38" s="168"/>
      <c r="C38" s="168"/>
      <c r="D38" s="123"/>
      <c r="E38" s="124"/>
      <c r="F38" s="124"/>
      <c r="G38" s="125"/>
      <c r="H38" s="123"/>
      <c r="I38" s="125"/>
      <c r="J38" s="196"/>
      <c r="K38" s="197"/>
      <c r="L38" s="180"/>
      <c r="M38" s="181"/>
      <c r="N38" s="200"/>
      <c r="O38" s="201"/>
      <c r="P38" s="60">
        <f t="shared" si="10"/>
        <v>0</v>
      </c>
    </row>
    <row r="39" spans="1:17" ht="19.2" customHeight="1" thickBot="1" x14ac:dyDescent="0.3">
      <c r="A39" s="63" t="s">
        <v>35</v>
      </c>
      <c r="B39" s="121"/>
      <c r="C39" s="122"/>
      <c r="D39" s="123"/>
      <c r="E39" s="124"/>
      <c r="F39" s="124"/>
      <c r="G39" s="125"/>
      <c r="H39" s="123"/>
      <c r="I39" s="125"/>
      <c r="J39" s="123"/>
      <c r="K39" s="179"/>
      <c r="L39" s="126"/>
      <c r="M39" s="127"/>
      <c r="N39" s="119"/>
      <c r="O39" s="120"/>
      <c r="P39" s="60">
        <f t="shared" si="10"/>
        <v>0</v>
      </c>
    </row>
    <row r="40" spans="1:17" ht="19.5" customHeight="1" thickBot="1" x14ac:dyDescent="0.3">
      <c r="A40" s="62" t="s">
        <v>35</v>
      </c>
      <c r="B40" s="128"/>
      <c r="C40" s="129"/>
      <c r="D40" s="121"/>
      <c r="E40" s="130"/>
      <c r="F40" s="130"/>
      <c r="G40" s="122"/>
      <c r="H40" s="121"/>
      <c r="I40" s="122"/>
      <c r="J40" s="121"/>
      <c r="K40" s="122"/>
      <c r="L40" s="126"/>
      <c r="M40" s="127"/>
      <c r="N40" s="119"/>
      <c r="O40" s="120"/>
      <c r="P40" s="60">
        <f t="shared" si="10"/>
        <v>0</v>
      </c>
    </row>
    <row r="41" spans="1:17" ht="19.5" customHeight="1" thickBot="1" x14ac:dyDescent="0.3">
      <c r="A41" s="63" t="s">
        <v>35</v>
      </c>
      <c r="B41" s="121"/>
      <c r="C41" s="122"/>
      <c r="D41" s="123"/>
      <c r="E41" s="124"/>
      <c r="F41" s="124"/>
      <c r="G41" s="125"/>
      <c r="H41" s="123"/>
      <c r="I41" s="125"/>
      <c r="J41" s="123"/>
      <c r="K41" s="125"/>
      <c r="L41" s="126"/>
      <c r="M41" s="127"/>
      <c r="N41" s="119"/>
      <c r="O41" s="120"/>
      <c r="P41" s="60">
        <f t="shared" si="10"/>
        <v>0</v>
      </c>
    </row>
    <row r="42" spans="1:17" ht="19.5" customHeight="1" thickBot="1" x14ac:dyDescent="0.3">
      <c r="A42" s="63" t="s">
        <v>35</v>
      </c>
      <c r="B42" s="121"/>
      <c r="C42" s="122"/>
      <c r="D42" s="123"/>
      <c r="E42" s="124"/>
      <c r="F42" s="124"/>
      <c r="G42" s="125"/>
      <c r="H42" s="123"/>
      <c r="I42" s="125"/>
      <c r="J42" s="123"/>
      <c r="K42" s="125"/>
      <c r="L42" s="126"/>
      <c r="M42" s="127"/>
      <c r="N42" s="119"/>
      <c r="O42" s="120"/>
      <c r="P42" s="60">
        <f t="shared" si="10"/>
        <v>0</v>
      </c>
    </row>
    <row r="43" spans="1:17" ht="19.5" customHeight="1" thickBot="1" x14ac:dyDescent="0.3">
      <c r="A43" s="62" t="s">
        <v>35</v>
      </c>
      <c r="B43" s="128"/>
      <c r="C43" s="129"/>
      <c r="D43" s="121"/>
      <c r="E43" s="130"/>
      <c r="F43" s="130"/>
      <c r="G43" s="122"/>
      <c r="H43" s="121"/>
      <c r="I43" s="122"/>
      <c r="J43" s="121"/>
      <c r="K43" s="122"/>
      <c r="L43" s="126"/>
      <c r="M43" s="127"/>
      <c r="N43" s="119"/>
      <c r="O43" s="120"/>
      <c r="P43" s="60">
        <f t="shared" si="10"/>
        <v>0</v>
      </c>
    </row>
    <row r="44" spans="1:17" ht="19.5" customHeight="1" thickBot="1" x14ac:dyDescent="0.3">
      <c r="A44" s="63" t="s">
        <v>35</v>
      </c>
      <c r="B44" s="121"/>
      <c r="C44" s="122"/>
      <c r="D44" s="123"/>
      <c r="E44" s="124"/>
      <c r="F44" s="124"/>
      <c r="G44" s="125"/>
      <c r="H44" s="123"/>
      <c r="I44" s="125"/>
      <c r="J44" s="123"/>
      <c r="K44" s="125"/>
      <c r="L44" s="126"/>
      <c r="M44" s="127"/>
      <c r="N44" s="119"/>
      <c r="O44" s="120"/>
      <c r="P44" s="60">
        <f t="shared" si="10"/>
        <v>0</v>
      </c>
    </row>
    <row r="45" spans="1:17" ht="18.75" customHeight="1" x14ac:dyDescent="0.25">
      <c r="A45" s="63" t="s">
        <v>35</v>
      </c>
      <c r="B45" s="121"/>
      <c r="C45" s="122"/>
      <c r="D45" s="123"/>
      <c r="E45" s="124"/>
      <c r="F45" s="124"/>
      <c r="G45" s="125"/>
      <c r="H45" s="123"/>
      <c r="I45" s="125"/>
      <c r="J45" s="123"/>
      <c r="K45" s="125"/>
      <c r="L45" s="126"/>
      <c r="M45" s="127"/>
      <c r="N45" s="119"/>
      <c r="O45" s="120"/>
      <c r="P45" s="60">
        <f t="shared" si="10"/>
        <v>0</v>
      </c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</sheetData>
  <mergeCells count="88">
    <mergeCell ref="A19:B19"/>
    <mergeCell ref="J38:K38"/>
    <mergeCell ref="L38:M38"/>
    <mergeCell ref="N36:O36"/>
    <mergeCell ref="N37:O37"/>
    <mergeCell ref="N38:O38"/>
    <mergeCell ref="H36:I36"/>
    <mergeCell ref="J36:K36"/>
    <mergeCell ref="L36:M36"/>
    <mergeCell ref="H38:I38"/>
    <mergeCell ref="F23:G23"/>
    <mergeCell ref="F24:G24"/>
    <mergeCell ref="A30:P32"/>
    <mergeCell ref="A35:F35"/>
    <mergeCell ref="F26:G26"/>
    <mergeCell ref="I4:J4"/>
    <mergeCell ref="C4:D4"/>
    <mergeCell ref="O4:P4"/>
    <mergeCell ref="K4:L4"/>
    <mergeCell ref="G4:H4"/>
    <mergeCell ref="E4:F4"/>
    <mergeCell ref="M4:N4"/>
    <mergeCell ref="H39:I39"/>
    <mergeCell ref="J39:K39"/>
    <mergeCell ref="L37:M37"/>
    <mergeCell ref="H37:I37"/>
    <mergeCell ref="J37:K37"/>
    <mergeCell ref="L39:M39"/>
    <mergeCell ref="D39:G39"/>
    <mergeCell ref="B38:C38"/>
    <mergeCell ref="B37:C37"/>
    <mergeCell ref="B36:C36"/>
    <mergeCell ref="B39:C39"/>
    <mergeCell ref="D36:G36"/>
    <mergeCell ref="D37:G37"/>
    <mergeCell ref="D38:G38"/>
    <mergeCell ref="N39:O39"/>
    <mergeCell ref="L26:O27"/>
    <mergeCell ref="A2:P2"/>
    <mergeCell ref="L22:O23"/>
    <mergeCell ref="L24:O25"/>
    <mergeCell ref="H21:J22"/>
    <mergeCell ref="H26:J26"/>
    <mergeCell ref="H23:J23"/>
    <mergeCell ref="H24:J24"/>
    <mergeCell ref="H25:J25"/>
    <mergeCell ref="A22:B22"/>
    <mergeCell ref="A23:B23"/>
    <mergeCell ref="A24:B24"/>
    <mergeCell ref="A25:B25"/>
    <mergeCell ref="F21:G22"/>
    <mergeCell ref="F25:G25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</mergeCells>
  <conditionalFormatting sqref="P21">
    <cfRule type="expression" priority="11">
      <formula>$R$21:$R$25=TRUE</formula>
    </cfRule>
  </conditionalFormatting>
  <conditionalFormatting sqref="P22 P24 P26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1:R25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P21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R21:R25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dcterms:created xsi:type="dcterms:W3CDTF">2015-11-16T19:09:52Z</dcterms:created>
  <dcterms:modified xsi:type="dcterms:W3CDTF">2025-03-18T12:56:57Z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