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5C3E0BC-5DB7-47BA-ADF8-FE8BD3D9C9D4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<sst xmlns="http://schemas.openxmlformats.org/spreadsheetml/2006/main" count="90" uniqueCount="57">
  <si>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</si>
  <si>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</si>
  <si>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</si>
  <si>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</si>
  <si>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</si>
  <si>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</si>
  <si>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</si>
  <si>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</si>
  <si>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</si>
  <si>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</si>
  <si>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</si>
  <si>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</si>
  <si>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</si>
  <si>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</si>
  <si>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</si>
  <si>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</si>
  <si>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SERVING/ DRIVE THRU</t>
  </si>
  <si>
    <t>AC-3</t>
  </si>
  <si>
    <t xml:space="preserve">MAIN DINNING </t>
  </si>
  <si>
    <t>AC-4</t>
  </si>
  <si>
    <t>BOH</t>
  </si>
  <si>
    <t>AC-5</t>
  </si>
  <si>
    <t>AC-6</t>
  </si>
  <si>
    <t>EF-1</t>
  </si>
  <si>
    <t xml:space="preserve">HD 2 </t>
  </si>
  <si>
    <t>EF-2</t>
  </si>
  <si>
    <t>HD 3</t>
  </si>
  <si>
    <t>EF-3</t>
  </si>
  <si>
    <t>RESTROOMS</t>
  </si>
  <si>
    <t>EF-4</t>
  </si>
  <si>
    <t>HD 1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</si>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</sst>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85" zoomScaleSheetLayoutView="80" workbookViewId="0">
      <selection activeCell="L8" sqref="L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3" t="s">
        <v>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8" ht="9.75" customHeight="1" thickBot="1">
      <c r="A3" s="83"/>
    </row>
    <row r="4" spans="1:18" ht="20.100000000000001" customHeight="1" thickBot="1">
      <c r="A4" s="6"/>
      <c r="B4" s="8" t="s">
        <v>1</v>
      </c>
      <c r="C4" s="166" t="s">
        <v>2</v>
      </c>
      <c r="D4" s="167"/>
      <c r="E4" s="139" t="s">
        <v>3</v>
      </c>
      <c r="F4" s="138"/>
      <c r="G4" s="172" t="s">
        <v>4</v>
      </c>
      <c r="H4" s="173"/>
      <c r="I4" s="164" t="s">
        <v>5</v>
      </c>
      <c r="J4" s="165"/>
      <c r="K4" s="170" t="s">
        <v>6</v>
      </c>
      <c r="L4" s="171"/>
      <c r="M4" s="168" t="s">
        <v>7</v>
      </c>
      <c r="N4" s="169"/>
      <c r="O4" s="168" t="s">
        <v>8</v>
      </c>
      <c r="P4" s="169"/>
      <c r="Q4" s="7"/>
      <c r="R4" s="61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18" ht="20.100000000000001" customHeight="1">
      <c r="A6" s="70" t="s">
        <v>13</v>
      </c>
      <c r="B6" s="69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7"/>
      <c r="R6" s="65"/>
    </row>
    <row r="7" spans="1:18" ht="20.100000000000001" customHeight="1">
      <c r="A7" s="71" t="s">
        <v>15</v>
      </c>
      <c r="B7" s="69" t="s">
        <v>16</v>
      </c>
      <c r="C7" s="34">
        <v>5250</v>
      </c>
      <c r="D7" s="35"/>
      <c r="E7" s="23">
        <f t="shared" si="0"/>
        <v>4000</v>
      </c>
      <c r="F7" s="35">
        <f t="shared" si="1"/>
        <v>0</v>
      </c>
      <c r="G7" s="34">
        <v>1250</v>
      </c>
      <c r="H7" s="37"/>
      <c r="I7" s="38">
        <f t="shared" ref="I7:J7" si="2">G7/C7</f>
        <v>0.23809523809523808</v>
      </c>
      <c r="J7" s="39" t="e">
        <f t="shared" si="2"/>
        <v>#DIV/0!</v>
      </c>
      <c r="K7" s="40"/>
      <c r="L7" s="41"/>
      <c r="M7" s="42"/>
      <c r="N7" s="43"/>
      <c r="O7" s="44"/>
      <c r="P7" s="45"/>
      <c r="Q7" s="60"/>
      <c r="R7" s="65"/>
    </row>
    <row r="8" spans="1:18" ht="18" customHeight="1">
      <c r="A8" s="71" t="s">
        <v>17</v>
      </c>
      <c r="B8" s="69" t="s">
        <v>18</v>
      </c>
      <c r="C8" s="34">
        <v>5250</v>
      </c>
      <c r="D8" s="35"/>
      <c r="E8" s="23">
        <f t="shared" si="0"/>
        <v>4000</v>
      </c>
      <c r="F8" s="35">
        <f t="shared" ref="F8:F11" si="3">D8-H8</f>
        <v>0</v>
      </c>
      <c r="G8" s="34">
        <v>1250</v>
      </c>
      <c r="H8" s="37"/>
      <c r="I8" s="38">
        <f t="shared" ref="I8" si="4">G8/C8</f>
        <v>0.23809523809523808</v>
      </c>
      <c r="J8" s="39" t="e">
        <f t="shared" ref="J8" si="5">H8/D8</f>
        <v>#DIV/0!</v>
      </c>
      <c r="K8" s="40"/>
      <c r="L8" s="41"/>
      <c r="M8" s="42"/>
      <c r="N8" s="43"/>
      <c r="O8" s="44"/>
      <c r="P8" s="45"/>
      <c r="Q8" s="60"/>
      <c r="R8" s="65"/>
    </row>
    <row r="9" spans="1:18" ht="20.100000000000001" customHeight="1">
      <c r="A9" s="71" t="s">
        <v>19</v>
      </c>
      <c r="B9" s="69" t="s">
        <v>20</v>
      </c>
      <c r="C9" s="34">
        <v>1875</v>
      </c>
      <c r="D9" s="35"/>
      <c r="E9" s="23">
        <f t="shared" si="0"/>
        <v>1475</v>
      </c>
      <c r="F9" s="35">
        <f t="shared" si="3"/>
        <v>0</v>
      </c>
      <c r="G9" s="34">
        <v>400</v>
      </c>
      <c r="H9" s="37"/>
      <c r="I9" s="38">
        <f>G9/C9</f>
        <v>0.21333333333333335</v>
      </c>
      <c r="J9" s="39" t="e">
        <f>H9/D9</f>
        <v>#DIV/0!</v>
      </c>
      <c r="K9" s="40"/>
      <c r="L9" s="41"/>
      <c r="M9" s="42"/>
      <c r="N9" s="43"/>
      <c r="O9" s="44"/>
      <c r="P9" s="45"/>
      <c r="Q9" s="60"/>
      <c r="R9" s="65"/>
    </row>
    <row r="10" spans="1:18" ht="20.100000000000001" hidden="1" customHeight="1">
      <c r="A10" s="99" t="s">
        <v>21</v>
      </c>
      <c r="B10" s="69"/>
      <c r="C10" s="34"/>
      <c r="D10" s="110"/>
      <c r="E10" s="23"/>
      <c r="F10" s="110">
        <f t="shared" si="3"/>
        <v>0</v>
      </c>
      <c r="G10" s="34"/>
      <c r="H10" s="100"/>
      <c r="I10" s="101" t="e">
        <f>G10/C10</f>
        <v>#DIV/0!</v>
      </c>
      <c r="J10" s="102" t="e">
        <f>H10/D10</f>
        <v>#DIV/0!</v>
      </c>
      <c r="K10" s="103"/>
      <c r="L10" s="104"/>
      <c r="M10" s="105"/>
      <c r="N10" s="106"/>
      <c r="O10" s="107"/>
      <c r="P10" s="108"/>
      <c r="Q10" s="67"/>
      <c r="R10" s="65"/>
    </row>
    <row r="11" spans="1:18" ht="20.100000000000001" hidden="1" customHeight="1">
      <c r="A11" s="71" t="s">
        <v>22</v>
      </c>
      <c r="B11" s="109" t="s">
        <v>20</v>
      </c>
      <c r="C11" s="34"/>
      <c r="D11" s="35"/>
      <c r="E11" s="23">
        <f t="shared" si="0"/>
        <v>0</v>
      </c>
      <c r="F11" s="35">
        <f t="shared" si="3"/>
        <v>0</v>
      </c>
      <c r="G11" s="36"/>
      <c r="H11" s="37"/>
      <c r="I11" s="38" t="e">
        <f t="shared" ref="I11" si="6">G11/C11</f>
        <v>#DIV/0!</v>
      </c>
      <c r="J11" s="39" t="e">
        <f t="shared" ref="J11" si="7">H11/D11</f>
        <v>#DIV/0!</v>
      </c>
      <c r="K11" s="40"/>
      <c r="L11" s="41"/>
      <c r="M11" s="42"/>
      <c r="N11" s="43"/>
      <c r="O11" s="44"/>
      <c r="P11" s="45"/>
      <c r="Q11" s="60"/>
      <c r="R11" s="65"/>
    </row>
    <row r="12" spans="1:18" ht="20.100000000000001" customHeight="1">
      <c r="A12" s="71" t="s">
        <v>23</v>
      </c>
      <c r="B12" s="69" t="s">
        <v>24</v>
      </c>
      <c r="C12" s="46"/>
      <c r="D12" s="47"/>
      <c r="E12" s="125"/>
      <c r="F12" s="47"/>
      <c r="G12" s="40"/>
      <c r="H12" s="41"/>
      <c r="I12" s="48"/>
      <c r="J12" s="41"/>
      <c r="K12" s="40"/>
      <c r="L12" s="41"/>
      <c r="M12" s="49">
        <v>1913</v>
      </c>
      <c r="N12" s="50"/>
      <c r="O12" s="42"/>
      <c r="P12" s="43"/>
      <c r="Q12" s="60"/>
      <c r="R12" s="65"/>
    </row>
    <row r="13" spans="1:18" ht="20.100000000000001" customHeight="1">
      <c r="A13" s="71" t="s">
        <v>25</v>
      </c>
      <c r="B13" s="127" t="s">
        <v>26</v>
      </c>
      <c r="C13" s="46"/>
      <c r="D13" s="47"/>
      <c r="E13" s="126"/>
      <c r="F13" s="47"/>
      <c r="G13" s="40"/>
      <c r="H13" s="41"/>
      <c r="I13" s="48"/>
      <c r="J13" s="41"/>
      <c r="K13" s="40"/>
      <c r="L13" s="41"/>
      <c r="M13" s="49">
        <v>1402</v>
      </c>
      <c r="N13" s="50"/>
      <c r="O13" s="42"/>
      <c r="P13" s="43"/>
      <c r="Q13" s="60"/>
      <c r="R13" s="65"/>
    </row>
    <row r="14" spans="1:18" ht="20.100000000000001" customHeight="1">
      <c r="A14" s="112" t="s">
        <v>27</v>
      </c>
      <c r="B14" s="113" t="s">
        <v>28</v>
      </c>
      <c r="C14" s="119"/>
      <c r="D14" s="120"/>
      <c r="E14" s="119"/>
      <c r="F14" s="120"/>
      <c r="G14" s="121"/>
      <c r="H14" s="122"/>
      <c r="I14" s="123"/>
      <c r="J14" s="122"/>
      <c r="K14" s="121"/>
      <c r="L14" s="122"/>
      <c r="M14" s="42"/>
      <c r="N14" s="43"/>
      <c r="O14" s="49">
        <v>375</v>
      </c>
      <c r="P14" s="50"/>
      <c r="Q14" s="60"/>
      <c r="R14" s="65"/>
    </row>
    <row r="15" spans="1:18" ht="20.100000000000001" hidden="1" customHeight="1">
      <c r="A15" s="112" t="s">
        <v>29</v>
      </c>
      <c r="B15" s="69" t="s">
        <v>30</v>
      </c>
      <c r="C15" s="114"/>
      <c r="D15" s="115"/>
      <c r="E15" s="114"/>
      <c r="F15" s="115"/>
      <c r="G15" s="116"/>
      <c r="H15" s="117"/>
      <c r="I15" s="118"/>
      <c r="J15" s="117"/>
      <c r="K15" s="116"/>
      <c r="L15" s="124"/>
      <c r="M15" s="49"/>
      <c r="N15" s="50"/>
      <c r="O15" s="42"/>
      <c r="P15" s="43"/>
      <c r="Q15" s="60"/>
      <c r="R15" s="65"/>
    </row>
    <row r="16" spans="1:18" ht="20.100000000000001" hidden="1" customHeight="1">
      <c r="A16" s="112" t="s">
        <v>31</v>
      </c>
      <c r="B16" s="69" t="s">
        <v>28</v>
      </c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2"/>
      <c r="N16" s="43"/>
      <c r="O16" s="42"/>
      <c r="P16" s="43"/>
      <c r="Q16" s="60"/>
      <c r="R16" s="65"/>
    </row>
    <row r="17" spans="1:21" ht="20.100000000000001" customHeight="1">
      <c r="A17" s="130" t="s">
        <v>32</v>
      </c>
      <c r="B17" s="131"/>
      <c r="C17" s="72">
        <f t="shared" ref="C17:H17" si="8">SUM(C6:C15)</f>
        <v>21125</v>
      </c>
      <c r="D17" s="73">
        <f t="shared" si="8"/>
        <v>0</v>
      </c>
      <c r="E17" s="72">
        <f t="shared" si="8"/>
        <v>16475</v>
      </c>
      <c r="F17" s="73">
        <f t="shared" si="8"/>
        <v>0</v>
      </c>
      <c r="G17" s="74">
        <f t="shared" si="8"/>
        <v>4650</v>
      </c>
      <c r="H17" s="75">
        <f t="shared" si="8"/>
        <v>0</v>
      </c>
      <c r="I17" s="76"/>
      <c r="J17" s="77"/>
      <c r="K17" s="74">
        <f t="shared" ref="K17:P17" si="9">SUM(K6:K15)</f>
        <v>0</v>
      </c>
      <c r="L17" s="75">
        <f t="shared" si="9"/>
        <v>0</v>
      </c>
      <c r="M17" s="111">
        <f t="shared" si="9"/>
        <v>3315</v>
      </c>
      <c r="N17" s="78">
        <f t="shared" si="9"/>
        <v>0</v>
      </c>
      <c r="O17" s="79">
        <f t="shared" si="9"/>
        <v>375</v>
      </c>
      <c r="P17" s="80">
        <f t="shared" si="9"/>
        <v>0</v>
      </c>
      <c r="Q17" s="51"/>
      <c r="R17" s="65"/>
    </row>
    <row r="18" spans="1:21" ht="20.100000000000001" customHeight="1">
      <c r="A18" s="62"/>
      <c r="B18" s="52"/>
      <c r="C18" s="52"/>
      <c r="D18" s="52"/>
      <c r="E18" s="52"/>
      <c r="F18" s="63"/>
      <c r="G18" s="63"/>
      <c r="H18" s="68"/>
      <c r="I18" s="68"/>
      <c r="J18" s="63"/>
      <c r="K18" s="63"/>
      <c r="L18" s="64"/>
      <c r="M18" s="64"/>
      <c r="N18" s="64"/>
      <c r="O18" s="64"/>
      <c r="P18" s="51"/>
      <c r="Q18" s="65"/>
    </row>
    <row r="19" spans="1:21" ht="20.100000000000001" customHeight="1">
      <c r="A19" s="94" t="s">
        <v>33</v>
      </c>
      <c r="B19" s="81"/>
      <c r="C19" s="81"/>
      <c r="D19" s="81"/>
      <c r="F19" s="223" t="s">
        <v>34</v>
      </c>
      <c r="G19" s="224"/>
      <c r="H19" s="197" t="s">
        <v>35</v>
      </c>
      <c r="I19" s="198"/>
      <c r="J19" s="199"/>
      <c r="L19" s="93" t="s">
        <v>36</v>
      </c>
      <c r="M19" s="82"/>
      <c r="N19" s="82"/>
      <c r="O19" s="82"/>
      <c r="P19" s="82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5" t="s">
        <v>32</v>
      </c>
      <c r="B20" s="216"/>
      <c r="C20" s="84" t="s">
        <v>11</v>
      </c>
      <c r="D20" s="85" t="s">
        <v>12</v>
      </c>
      <c r="F20" s="225"/>
      <c r="G20" s="226"/>
      <c r="H20" s="200"/>
      <c r="I20" s="201"/>
      <c r="J20" s="202"/>
      <c r="L20" s="194" t="s">
        <v>37</v>
      </c>
      <c r="M20" s="194"/>
      <c r="N20" s="194"/>
      <c r="O20" s="194"/>
      <c r="P20" s="96">
        <f>IF(R19=TRUE, 1, 0)</f>
        <v>1</v>
      </c>
    </row>
    <row r="21" spans="1:21" ht="18.75" customHeight="1">
      <c r="A21" s="217" t="s">
        <v>38</v>
      </c>
      <c r="B21" s="218"/>
      <c r="C21" s="86">
        <f>G17+K17</f>
        <v>4650</v>
      </c>
      <c r="D21" s="87">
        <f>H17+L17</f>
        <v>0</v>
      </c>
      <c r="F21" s="144" t="s">
        <v>39</v>
      </c>
      <c r="G21" s="145"/>
      <c r="H21" s="206"/>
      <c r="I21" s="207"/>
      <c r="J21" s="208"/>
      <c r="L21" s="195"/>
      <c r="M21" s="195"/>
      <c r="N21" s="195"/>
      <c r="O21" s="195"/>
      <c r="P21" s="98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9" t="s">
        <v>40</v>
      </c>
      <c r="B22" s="220"/>
      <c r="C22" s="90">
        <f>M17+O17</f>
        <v>3690</v>
      </c>
      <c r="D22" s="91">
        <f>N17+P17</f>
        <v>0</v>
      </c>
      <c r="F22" s="146" t="s">
        <v>41</v>
      </c>
      <c r="G22" s="147"/>
      <c r="H22" s="209"/>
      <c r="I22" s="210"/>
      <c r="J22" s="211"/>
      <c r="L22" s="196" t="s">
        <v>42</v>
      </c>
      <c r="M22" s="196"/>
      <c r="N22" s="196"/>
      <c r="O22" s="196"/>
      <c r="P22" s="97" t="e">
        <f>IF(R21=TRUE, 1, 0)</f>
        <v>#DIV/0!</v>
      </c>
    </row>
    <row r="23" spans="1:21" ht="18.75" customHeight="1" thickBot="1">
      <c r="A23" s="221" t="s">
        <v>43</v>
      </c>
      <c r="B23" s="222"/>
      <c r="C23" s="88">
        <f>C21-C22</f>
        <v>960</v>
      </c>
      <c r="D23" s="89">
        <f>D21-D22</f>
        <v>0</v>
      </c>
      <c r="F23" s="162" t="s">
        <v>44</v>
      </c>
      <c r="G23" s="163"/>
      <c r="H23" s="212"/>
      <c r="I23" s="213"/>
      <c r="J23" s="214"/>
      <c r="L23" s="195"/>
      <c r="M23" s="195"/>
      <c r="N23" s="195"/>
      <c r="O23" s="195"/>
      <c r="P23" s="98"/>
      <c r="R23" s="1" t="e">
        <f>AND(H24&gt;=-0.02, H24&lt;=0.02)</f>
        <v>#DIV/0!</v>
      </c>
    </row>
    <row r="24" spans="1:21" ht="16.5" customHeight="1" thickBot="1">
      <c r="F24" s="160" t="s">
        <v>45</v>
      </c>
      <c r="G24" s="161"/>
      <c r="H24" s="203" t="e">
        <f>AVERAGE(H21:J23)</f>
        <v>#DIV/0!</v>
      </c>
      <c r="I24" s="204"/>
      <c r="J24" s="205"/>
      <c r="L24" s="192" t="s">
        <v>46</v>
      </c>
      <c r="M24" s="192"/>
      <c r="N24" s="192"/>
      <c r="O24" s="192"/>
      <c r="P24" s="92" t="e">
        <f>IF(R23=TRUE, 1, 0)</f>
        <v>#DIV/0!</v>
      </c>
    </row>
    <row r="25" spans="1:21" ht="13.7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92"/>
      <c r="M25" s="192"/>
      <c r="N25" s="192"/>
      <c r="O25" s="192"/>
      <c r="P25" s="95"/>
    </row>
    <row r="26" spans="1:21" ht="13.7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4"/>
      <c r="M26" s="54"/>
      <c r="N26" s="55"/>
      <c r="O26" s="55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0"/>
      <c r="Q28" s="66"/>
    </row>
    <row r="29" spans="1:21" ht="20.100000000000001" customHeight="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3"/>
      <c r="Q29" s="66"/>
    </row>
    <row r="30" spans="1:21" ht="20.100000000000001" customHeight="1" thickBot="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6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7" t="s">
        <v>48</v>
      </c>
      <c r="B33" s="158"/>
      <c r="C33" s="158"/>
      <c r="D33" s="158"/>
      <c r="E33" s="158"/>
      <c r="F33" s="159"/>
      <c r="G33" s="52"/>
      <c r="H33" s="52"/>
      <c r="I33" s="52"/>
      <c r="J33" s="52"/>
      <c r="K33" s="52"/>
      <c r="L33" s="52"/>
      <c r="M33" s="52"/>
      <c r="N33" s="52"/>
      <c r="O33" s="52"/>
      <c r="P33" s="51"/>
      <c r="Q33" s="53"/>
    </row>
    <row r="34" spans="1:17" ht="19.149999999999999" customHeight="1" thickBot="1">
      <c r="A34" s="5" t="s">
        <v>9</v>
      </c>
      <c r="B34" s="184" t="s">
        <v>49</v>
      </c>
      <c r="C34" s="185"/>
      <c r="D34" s="138" t="s">
        <v>50</v>
      </c>
      <c r="E34" s="140"/>
      <c r="F34" s="140"/>
      <c r="G34" s="139"/>
      <c r="H34" s="138" t="s">
        <v>51</v>
      </c>
      <c r="I34" s="139"/>
      <c r="J34" s="140" t="s">
        <v>52</v>
      </c>
      <c r="K34" s="140"/>
      <c r="L34" s="141" t="s">
        <v>6</v>
      </c>
      <c r="M34" s="141"/>
      <c r="N34" s="136" t="s">
        <v>7</v>
      </c>
      <c r="O34" s="137"/>
      <c r="P34" s="57" t="s">
        <v>53</v>
      </c>
    </row>
    <row r="35" spans="1:17" ht="18.75" customHeight="1" thickBot="1">
      <c r="A35" s="58" t="s">
        <v>54</v>
      </c>
      <c r="B35" s="182" t="s">
        <v>55</v>
      </c>
      <c r="C35" s="183"/>
      <c r="D35" s="175"/>
      <c r="E35" s="188"/>
      <c r="F35" s="188"/>
      <c r="G35" s="176"/>
      <c r="H35" s="175" t="s">
        <v>56</v>
      </c>
      <c r="I35" s="176"/>
      <c r="J35" s="177" t="s">
        <v>56</v>
      </c>
      <c r="K35" s="178"/>
      <c r="L35" s="134">
        <v>0</v>
      </c>
      <c r="M35" s="135"/>
      <c r="N35" s="128">
        <v>1080</v>
      </c>
      <c r="O35" s="129"/>
      <c r="P35" s="56">
        <f t="shared" ref="P35:P37" si="10">L35-N35</f>
        <v>-1080</v>
      </c>
    </row>
    <row r="36" spans="1:17" ht="18.75" customHeight="1" thickBot="1">
      <c r="A36" s="59" t="s">
        <v>54</v>
      </c>
      <c r="B36" s="181" t="s">
        <v>55</v>
      </c>
      <c r="C36" s="181"/>
      <c r="D36" s="142"/>
      <c r="E36" s="189"/>
      <c r="F36" s="189"/>
      <c r="G36" s="143"/>
      <c r="H36" s="142" t="s">
        <v>56</v>
      </c>
      <c r="I36" s="143"/>
      <c r="J36" s="132" t="s">
        <v>56</v>
      </c>
      <c r="K36" s="133"/>
      <c r="L36" s="134">
        <v>0</v>
      </c>
      <c r="M36" s="135"/>
      <c r="N36" s="128">
        <v>832</v>
      </c>
      <c r="O36" s="129"/>
      <c r="P36" s="56">
        <f t="shared" ref="P36" si="11">L36-N36</f>
        <v>-832</v>
      </c>
    </row>
    <row r="37" spans="1:17" ht="18.75" customHeight="1" thickBot="1">
      <c r="A37" s="59" t="s">
        <v>54</v>
      </c>
      <c r="B37" s="181" t="s">
        <v>55</v>
      </c>
      <c r="C37" s="181"/>
      <c r="D37" s="142"/>
      <c r="E37" s="189"/>
      <c r="F37" s="189"/>
      <c r="G37" s="143"/>
      <c r="H37" s="142" t="s">
        <v>56</v>
      </c>
      <c r="I37" s="143"/>
      <c r="J37" s="132" t="s">
        <v>56</v>
      </c>
      <c r="K37" s="133"/>
      <c r="L37" s="134">
        <v>0</v>
      </c>
      <c r="M37" s="135"/>
      <c r="N37" s="128">
        <v>701</v>
      </c>
      <c r="O37" s="129"/>
      <c r="P37" s="56">
        <f t="shared" si="10"/>
        <v>-701</v>
      </c>
    </row>
    <row r="38" spans="1:17" ht="19.149999999999999" customHeight="1">
      <c r="A38" s="59" t="s">
        <v>54</v>
      </c>
      <c r="B38" s="186" t="s">
        <v>55</v>
      </c>
      <c r="C38" s="187"/>
      <c r="D38" s="142"/>
      <c r="E38" s="189"/>
      <c r="F38" s="189"/>
      <c r="G38" s="143"/>
      <c r="H38" s="142" t="s">
        <v>56</v>
      </c>
      <c r="I38" s="143"/>
      <c r="J38" s="142" t="s">
        <v>56</v>
      </c>
      <c r="K38" s="174"/>
      <c r="L38" s="179">
        <v>0</v>
      </c>
      <c r="M38" s="180"/>
      <c r="N38" s="190">
        <v>390</v>
      </c>
      <c r="O38" s="191"/>
      <c r="P38" s="56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2024-07-12T19:20:09Z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