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93/PROJECT DOCUMENTS/"/>
    </mc:Choice>
  </mc:AlternateContent>
  <xr:revisionPtr revIDLastSave="0" documentId="8_{5B73B864-D08A-45CB-AC5F-303BC4F418A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<sst xmlns="http://schemas.openxmlformats.org/spreadsheetml/2006/main" count="73" uniqueCount="47">
  <si>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</si>
  <si>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</si>
  <si>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</si>
  <si>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</si>
  <si>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</si>
  <si>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</si>
  <si>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</si>
  <si>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</si>
  <si>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</si>
  <si>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</si>
  <si>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</si>
  <si>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</si>
  <si>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</si>
  <si>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</si>
  <si>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</si>
  <si>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</si>
  <si>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</si>
  <si>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</si>
  <si>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</si>
  <si>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</si>
  <si>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</si>
  <si>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</si>
  <si>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</si>
  <si>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</si>
  <si>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</si>
  <si>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</si>
  <si>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</si>
  <si>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</si>
  <si>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</si>
  <si>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</si>
  <si>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</si>
  <si>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</si>
  <si>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</si>
  <si>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</si>
  <si>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</si>
  <si>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</si>
  <si>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</si>
  <si>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</si>
  <si>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</si>
  <si>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</si>
  <si>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</si>
  <si>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</si>
  <si>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HD1</t>
  </si>
  <si>
    <t>RESTROOMS</t>
  </si>
  <si>
    <t>MUA</t>
  </si>
  <si>
    <t>HOOD MUA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</si>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</sst>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X6" sqref="X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44" t="s">
        <v>2</v>
      </c>
      <c r="D4" s="145"/>
      <c r="E4" s="119" t="s">
        <v>3</v>
      </c>
      <c r="F4" s="118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44</v>
      </c>
      <c r="B8" s="73" t="s">
        <v>45</v>
      </c>
      <c r="C8" s="47"/>
      <c r="D8" s="48"/>
      <c r="E8" s="47"/>
      <c r="F8" s="48"/>
      <c r="G8" s="41"/>
      <c r="H8" s="42"/>
      <c r="I8" s="106"/>
      <c r="J8" s="107"/>
      <c r="K8" s="104">
        <v>1300</v>
      </c>
      <c r="L8" s="105"/>
      <c r="M8" s="43" t="s">
        <v>46</v>
      </c>
      <c r="N8" s="44"/>
      <c r="O8" s="45"/>
      <c r="P8" s="46"/>
      <c r="Q8" s="63"/>
      <c r="R8" s="68"/>
    </row>
    <row r="9" spans="1:21" ht="20.149999999999999" customHeight="1" x14ac:dyDescent="0.25">
      <c r="A9" s="75" t="s">
        <v>15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16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08" t="s">
        <v>17</v>
      </c>
      <c r="B11" s="109"/>
      <c r="C11" s="76">
        <f t="shared" ref="C11:H11" si="2">SUM(C6:C10)</f>
        <v>7500</v>
      </c>
      <c r="D11" s="77">
        <f t="shared" si="2"/>
        <v>0</v>
      </c>
      <c r="E11" s="76">
        <f t="shared" si="2"/>
        <v>6000</v>
      </c>
      <c r="F11" s="77">
        <f t="shared" si="2"/>
        <v>0</v>
      </c>
      <c r="G11" s="78">
        <f t="shared" si="2"/>
        <v>1500</v>
      </c>
      <c r="H11" s="79">
        <f t="shared" si="2"/>
        <v>0</v>
      </c>
      <c r="I11" s="80"/>
      <c r="J11" s="81"/>
      <c r="K11" s="78">
        <f t="shared" ref="K11:P11" si="3">SUM(K6:K10)</f>
        <v>1300</v>
      </c>
      <c r="L11" s="79">
        <f t="shared" si="3"/>
        <v>0</v>
      </c>
      <c r="M11" s="103">
        <f t="shared" si="3"/>
        <v>2550</v>
      </c>
      <c r="N11" s="82">
        <f t="shared" si="3"/>
        <v>0</v>
      </c>
      <c r="O11" s="83">
        <f t="shared" si="3"/>
        <v>150</v>
      </c>
      <c r="P11" s="84">
        <f t="shared" si="3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18</v>
      </c>
      <c r="B13" s="85"/>
      <c r="C13" s="85"/>
      <c r="D13" s="85"/>
      <c r="F13" s="201" t="s">
        <v>19</v>
      </c>
      <c r="G13" s="202"/>
      <c r="H13" s="175" t="s">
        <v>20</v>
      </c>
      <c r="I13" s="176"/>
      <c r="J13" s="177"/>
      <c r="L13" s="97" t="s">
        <v>21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3" t="s">
        <v>17</v>
      </c>
      <c r="B14" s="194"/>
      <c r="C14" s="88" t="s">
        <v>11</v>
      </c>
      <c r="D14" s="89" t="s">
        <v>12</v>
      </c>
      <c r="F14" s="203"/>
      <c r="G14" s="204"/>
      <c r="H14" s="178"/>
      <c r="I14" s="179"/>
      <c r="J14" s="180"/>
      <c r="L14" s="172" t="s">
        <v>22</v>
      </c>
      <c r="M14" s="172"/>
      <c r="N14" s="172"/>
      <c r="O14" s="172"/>
      <c r="P14" s="100">
        <f>IF(R13=TRUE, 1, 0)</f>
        <v>1</v>
      </c>
    </row>
    <row r="15" spans="1:21" ht="18.75" customHeight="1" x14ac:dyDescent="0.35">
      <c r="A15" s="195" t="s">
        <v>23</v>
      </c>
      <c r="B15" s="196"/>
      <c r="C15" s="90">
        <f>G11+K11</f>
        <v>2800</v>
      </c>
      <c r="D15" s="91">
        <f>H11+L11</f>
        <v>0</v>
      </c>
      <c r="F15" s="124" t="s">
        <v>24</v>
      </c>
      <c r="G15" s="125"/>
      <c r="H15" s="184"/>
      <c r="I15" s="185"/>
      <c r="J15" s="186"/>
      <c r="L15" s="173"/>
      <c r="M15" s="173"/>
      <c r="N15" s="173"/>
      <c r="O15" s="173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7" t="s">
        <v>25</v>
      </c>
      <c r="B16" s="198"/>
      <c r="C16" s="94">
        <f>M11+O11</f>
        <v>2700</v>
      </c>
      <c r="D16" s="95">
        <f>N11+P11</f>
        <v>0</v>
      </c>
      <c r="F16" s="126" t="s">
        <v>26</v>
      </c>
      <c r="G16" s="127"/>
      <c r="H16" s="187"/>
      <c r="I16" s="188"/>
      <c r="J16" s="189"/>
      <c r="L16" s="174" t="s">
        <v>27</v>
      </c>
      <c r="M16" s="174"/>
      <c r="N16" s="174"/>
      <c r="O16" s="174"/>
      <c r="P16" s="101" t="e">
        <f>IF(R15=TRUE, 1, 0)</f>
        <v>#DIV/0!</v>
      </c>
    </row>
    <row r="17" spans="1:18" ht="18.75" customHeight="1" thickBot="1" x14ac:dyDescent="0.4">
      <c r="A17" s="199" t="s">
        <v>28</v>
      </c>
      <c r="B17" s="200"/>
      <c r="C17" s="92">
        <f>C15-C16</f>
        <v>100</v>
      </c>
      <c r="D17" s="93">
        <f>D15-D16</f>
        <v>0</v>
      </c>
      <c r="F17" s="205" t="s">
        <v>29</v>
      </c>
      <c r="G17" s="206"/>
      <c r="H17" s="190"/>
      <c r="I17" s="191"/>
      <c r="J17" s="192"/>
      <c r="L17" s="173"/>
      <c r="M17" s="173"/>
      <c r="N17" s="173"/>
      <c r="O17" s="173"/>
      <c r="P17" s="102"/>
      <c r="R17" s="1" t="e">
        <f>AND(H18&gt;=-0.02, H18&lt;=0.02)</f>
        <v>#DIV/0!</v>
      </c>
    </row>
    <row r="18" spans="1:18" ht="16.5" customHeight="1" thickBot="1" x14ac:dyDescent="0.3">
      <c r="F18" s="140" t="s">
        <v>30</v>
      </c>
      <c r="G18" s="141"/>
      <c r="H18" s="181" t="e">
        <f>AVERAGE(H15:J17)</f>
        <v>#DIV/0!</v>
      </c>
      <c r="I18" s="182"/>
      <c r="J18" s="183"/>
      <c r="L18" s="170" t="s">
        <v>31</v>
      </c>
      <c r="M18" s="170"/>
      <c r="N18" s="170"/>
      <c r="O18" s="170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70"/>
      <c r="M19" s="170"/>
      <c r="N19" s="170"/>
      <c r="O19" s="170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69"/>
    </row>
    <row r="23" spans="1:18" ht="20.149999999999999" customHeight="1" x14ac:dyDescent="0.25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69"/>
    </row>
    <row r="24" spans="1:18" ht="20.149999999999999" customHeight="1" thickBot="1" x14ac:dyDescent="0.3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7" t="s">
        <v>33</v>
      </c>
      <c r="B27" s="138"/>
      <c r="C27" s="138"/>
      <c r="D27" s="138"/>
      <c r="E27" s="138"/>
      <c r="F27" s="139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63" t="s">
        <v>34</v>
      </c>
      <c r="C28" s="164"/>
      <c r="D28" s="118" t="s">
        <v>35</v>
      </c>
      <c r="E28" s="120"/>
      <c r="F28" s="120"/>
      <c r="G28" s="119"/>
      <c r="H28" s="118" t="s">
        <v>36</v>
      </c>
      <c r="I28" s="119"/>
      <c r="J28" s="120" t="s">
        <v>37</v>
      </c>
      <c r="K28" s="120"/>
      <c r="L28" s="121" t="s">
        <v>6</v>
      </c>
      <c r="M28" s="121"/>
      <c r="N28" s="114" t="s">
        <v>7</v>
      </c>
      <c r="O28" s="115"/>
      <c r="P28" s="60" t="s">
        <v>38</v>
      </c>
    </row>
    <row r="29" spans="1:18" ht="18.75" customHeight="1" thickBot="1" x14ac:dyDescent="0.3">
      <c r="A29" s="61" t="s">
        <v>39</v>
      </c>
      <c r="B29" s="161"/>
      <c r="C29" s="162"/>
      <c r="D29" s="153"/>
      <c r="E29" s="167"/>
      <c r="F29" s="167"/>
      <c r="G29" s="154"/>
      <c r="H29" s="153"/>
      <c r="I29" s="154"/>
      <c r="J29" s="155"/>
      <c r="K29" s="156"/>
      <c r="L29" s="112"/>
      <c r="M29" s="113"/>
      <c r="N29" s="116"/>
      <c r="O29" s="117"/>
      <c r="P29" s="59">
        <f t="shared" ref="P29:P37" si="4">L29-N29</f>
        <v>0</v>
      </c>
    </row>
    <row r="30" spans="1:18" ht="18.75" customHeight="1" thickBot="1" x14ac:dyDescent="0.3">
      <c r="A30" s="62" t="s">
        <v>39</v>
      </c>
      <c r="B30" s="160"/>
      <c r="C30" s="160"/>
      <c r="D30" s="122"/>
      <c r="E30" s="159"/>
      <c r="F30" s="159"/>
      <c r="G30" s="123"/>
      <c r="H30" s="122"/>
      <c r="I30" s="123"/>
      <c r="J30" s="110"/>
      <c r="K30" s="111"/>
      <c r="L30" s="112"/>
      <c r="M30" s="113"/>
      <c r="N30" s="116"/>
      <c r="O30" s="117"/>
      <c r="P30" s="59">
        <f t="shared" si="4"/>
        <v>0</v>
      </c>
    </row>
    <row r="31" spans="1:18" ht="19.149999999999999" customHeight="1" thickBot="1" x14ac:dyDescent="0.3">
      <c r="A31" s="62" t="s">
        <v>39</v>
      </c>
      <c r="B31" s="165"/>
      <c r="C31" s="166"/>
      <c r="D31" s="122"/>
      <c r="E31" s="159"/>
      <c r="F31" s="159"/>
      <c r="G31" s="123"/>
      <c r="H31" s="122"/>
      <c r="I31" s="123"/>
      <c r="J31" s="122"/>
      <c r="K31" s="152"/>
      <c r="L31" s="157"/>
      <c r="M31" s="158"/>
      <c r="N31" s="168"/>
      <c r="O31" s="169"/>
      <c r="P31" s="59">
        <f t="shared" si="4"/>
        <v>0</v>
      </c>
    </row>
    <row r="32" spans="1:18" ht="19.5" customHeight="1" thickBot="1" x14ac:dyDescent="0.3">
      <c r="A32" s="61" t="s">
        <v>39</v>
      </c>
      <c r="B32" s="207"/>
      <c r="C32" s="208"/>
      <c r="D32" s="165"/>
      <c r="E32" s="209"/>
      <c r="F32" s="209"/>
      <c r="G32" s="166"/>
      <c r="H32" s="165"/>
      <c r="I32" s="166"/>
      <c r="J32" s="165"/>
      <c r="K32" s="166"/>
      <c r="L32" s="157"/>
      <c r="M32" s="158"/>
      <c r="N32" s="168"/>
      <c r="O32" s="169"/>
      <c r="P32" s="59">
        <f t="shared" si="4"/>
        <v>0</v>
      </c>
    </row>
    <row r="33" spans="1:16" ht="19.5" customHeight="1" thickBot="1" x14ac:dyDescent="0.3">
      <c r="A33" s="62" t="s">
        <v>39</v>
      </c>
      <c r="B33" s="165"/>
      <c r="C33" s="166"/>
      <c r="D33" s="122"/>
      <c r="E33" s="159"/>
      <c r="F33" s="159"/>
      <c r="G33" s="123"/>
      <c r="H33" s="122"/>
      <c r="I33" s="123"/>
      <c r="J33" s="122"/>
      <c r="K33" s="123"/>
      <c r="L33" s="157"/>
      <c r="M33" s="158"/>
      <c r="N33" s="168"/>
      <c r="O33" s="169"/>
      <c r="P33" s="59">
        <f t="shared" si="4"/>
        <v>0</v>
      </c>
    </row>
    <row r="34" spans="1:16" ht="19.5" customHeight="1" thickBot="1" x14ac:dyDescent="0.3">
      <c r="A34" s="62" t="s">
        <v>39</v>
      </c>
      <c r="B34" s="165"/>
      <c r="C34" s="166"/>
      <c r="D34" s="122"/>
      <c r="E34" s="159"/>
      <c r="F34" s="159"/>
      <c r="G34" s="123"/>
      <c r="H34" s="122"/>
      <c r="I34" s="123"/>
      <c r="J34" s="122"/>
      <c r="K34" s="123"/>
      <c r="L34" s="157"/>
      <c r="M34" s="158"/>
      <c r="N34" s="168"/>
      <c r="O34" s="169"/>
      <c r="P34" s="59">
        <f t="shared" si="4"/>
        <v>0</v>
      </c>
    </row>
    <row r="35" spans="1:16" ht="19.5" customHeight="1" thickBot="1" x14ac:dyDescent="0.3">
      <c r="A35" s="61" t="s">
        <v>39</v>
      </c>
      <c r="B35" s="207"/>
      <c r="C35" s="208"/>
      <c r="D35" s="165"/>
      <c r="E35" s="209"/>
      <c r="F35" s="209"/>
      <c r="G35" s="166"/>
      <c r="H35" s="165"/>
      <c r="I35" s="166"/>
      <c r="J35" s="165"/>
      <c r="K35" s="166"/>
      <c r="L35" s="157"/>
      <c r="M35" s="158"/>
      <c r="N35" s="168"/>
      <c r="O35" s="169"/>
      <c r="P35" s="59">
        <f t="shared" si="4"/>
        <v>0</v>
      </c>
    </row>
    <row r="36" spans="1:16" ht="19.5" customHeight="1" thickBot="1" x14ac:dyDescent="0.3">
      <c r="A36" s="62" t="s">
        <v>39</v>
      </c>
      <c r="B36" s="165"/>
      <c r="C36" s="166"/>
      <c r="D36" s="122"/>
      <c r="E36" s="159"/>
      <c r="F36" s="159"/>
      <c r="G36" s="123"/>
      <c r="H36" s="122"/>
      <c r="I36" s="123"/>
      <c r="J36" s="122"/>
      <c r="K36" s="123"/>
      <c r="L36" s="157"/>
      <c r="M36" s="158"/>
      <c r="N36" s="168"/>
      <c r="O36" s="169"/>
      <c r="P36" s="59">
        <f t="shared" si="4"/>
        <v>0</v>
      </c>
    </row>
    <row r="37" spans="1:16" ht="18.75" customHeight="1" x14ac:dyDescent="0.25">
      <c r="A37" s="62" t="s">
        <v>39</v>
      </c>
      <c r="B37" s="165"/>
      <c r="C37" s="166"/>
      <c r="D37" s="122"/>
      <c r="E37" s="159"/>
      <c r="F37" s="159"/>
      <c r="G37" s="123"/>
      <c r="H37" s="122"/>
      <c r="I37" s="123"/>
      <c r="J37" s="122"/>
      <c r="K37" s="123"/>
      <c r="L37" s="157"/>
      <c r="M37" s="158"/>
      <c r="N37" s="168"/>
      <c r="O37" s="169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2025-04-25T17:06:14Z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