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C463664-48A8-4268-A42C-79F7E207656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4" i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15" i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<sst xmlns="http://schemas.openxmlformats.org/spreadsheetml/2006/main" count="86" uniqueCount="55">
  <si>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</si>
  <si>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</si>
  <si>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</si>
  <si>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</si>
  <si>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</si>
  <si>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</si>
  <si>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</si>
  <si>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</si>
  <si>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</si>
  <si>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</si>
  <si>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</si>
  <si>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</si>
  <si>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</si>
  <si>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</si>
  <si>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</si>
  <si>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</si>
  <si>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</si>
  <si>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</si>
  <si>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DRIVE THRU </t>
  </si>
  <si>
    <t>AC-4</t>
  </si>
  <si>
    <t xml:space="preserve">MAIN DINNING 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</si>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</sst>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G11" sqref="G11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F7" si="0">C6-G6</f>
        <v>6200</v>
      </c>
      <c r="F6" s="24">
        <f t="shared" si="0"/>
        <v>0</v>
      </c>
      <c r="G6" s="25">
        <v>1800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129" t="s">
        <v>30</v>
      </c>
      <c r="B15" s="130"/>
      <c r="C15" s="74">
        <f t="shared" ref="C15:H15" si="8">SUM(C6:C14)</f>
        <v>19395</v>
      </c>
      <c r="D15" s="75">
        <f t="shared" si="8"/>
        <v>0</v>
      </c>
      <c r="E15" s="74">
        <f t="shared" si="8"/>
        <v>14945</v>
      </c>
      <c r="F15" s="75">
        <f t="shared" si="8"/>
        <v>0</v>
      </c>
      <c r="G15" s="76">
        <f t="shared" si="8"/>
        <v>4450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222" t="s">
        <v>32</v>
      </c>
      <c r="G17" s="223"/>
      <c r="H17" s="196" t="s">
        <v>33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14" t="s">
        <v>30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35</v>
      </c>
      <c r="M18" s="193"/>
      <c r="N18" s="193"/>
      <c r="O18" s="193"/>
      <c r="P18" s="98">
        <f>IF(R17=TRUE, 1, 0)</f>
        <v>1</v>
      </c>
    </row>
    <row r="19" spans="1:21" ht="18.75" customHeight="1">
      <c r="A19" s="216" t="s">
        <v>36</v>
      </c>
      <c r="B19" s="217"/>
      <c r="C19" s="88">
        <f>G15+K15</f>
        <v>4450</v>
      </c>
      <c r="D19" s="89">
        <f>H15+L15</f>
        <v>0</v>
      </c>
      <c r="F19" s="143" t="s">
        <v>37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18" t="s">
        <v>38</v>
      </c>
      <c r="B20" s="219"/>
      <c r="C20" s="92">
        <f>M15+O15</f>
        <v>3714</v>
      </c>
      <c r="D20" s="93">
        <f>N15+P15</f>
        <v>0</v>
      </c>
      <c r="F20" s="145" t="s">
        <v>39</v>
      </c>
      <c r="G20" s="146"/>
      <c r="H20" s="208"/>
      <c r="I20" s="209"/>
      <c r="J20" s="210"/>
      <c r="L20" s="195" t="s">
        <v>40</v>
      </c>
      <c r="M20" s="195"/>
      <c r="N20" s="195"/>
      <c r="O20" s="195"/>
      <c r="P20" s="99" t="e">
        <f>IF(R19=TRUE, 1, 0)</f>
        <v>#DIV/0!</v>
      </c>
    </row>
    <row r="21" spans="1:21" ht="18.75" customHeight="1" thickBot="1">
      <c r="A21" s="220" t="s">
        <v>41</v>
      </c>
      <c r="B21" s="221"/>
      <c r="C21" s="90">
        <f>C19-C20</f>
        <v>736</v>
      </c>
      <c r="D21" s="91">
        <f>D19-D20</f>
        <v>0</v>
      </c>
      <c r="F21" s="161" t="s">
        <v>42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>
      <c r="F22" s="159" t="s">
        <v>43</v>
      </c>
      <c r="G22" s="160"/>
      <c r="H22" s="202" t="e">
        <f>AVERAGE(H19:J21)</f>
        <v>#DIV/0!</v>
      </c>
      <c r="I22" s="203"/>
      <c r="J22" s="204"/>
      <c r="L22" s="191" t="s">
        <v>44</v>
      </c>
      <c r="M22" s="191"/>
      <c r="N22" s="191"/>
      <c r="O22" s="191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56" t="s">
        <v>46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83" t="s">
        <v>47</v>
      </c>
      <c r="C32" s="184"/>
      <c r="D32" s="137" t="s">
        <v>48</v>
      </c>
      <c r="E32" s="139"/>
      <c r="F32" s="139"/>
      <c r="G32" s="138"/>
      <c r="H32" s="137" t="s">
        <v>49</v>
      </c>
      <c r="I32" s="138"/>
      <c r="J32" s="139" t="s">
        <v>50</v>
      </c>
      <c r="K32" s="139"/>
      <c r="L32" s="140" t="s">
        <v>6</v>
      </c>
      <c r="M32" s="140"/>
      <c r="N32" s="135" t="s">
        <v>7</v>
      </c>
      <c r="O32" s="136"/>
      <c r="P32" s="58" t="s">
        <v>51</v>
      </c>
    </row>
    <row r="33" spans="1:16" ht="18.75" customHeight="1" thickBot="1">
      <c r="A33" s="59" t="s">
        <v>52</v>
      </c>
      <c r="B33" s="181" t="s">
        <v>53</v>
      </c>
      <c r="C33" s="182"/>
      <c r="D33" s="174"/>
      <c r="E33" s="187"/>
      <c r="F33" s="187"/>
      <c r="G33" s="175"/>
      <c r="H33" s="174" t="s">
        <v>54</v>
      </c>
      <c r="I33" s="175"/>
      <c r="J33" s="176" t="s">
        <v>54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80" t="s">
        <v>53</v>
      </c>
      <c r="C34" s="180"/>
      <c r="D34" s="141"/>
      <c r="E34" s="188"/>
      <c r="F34" s="188"/>
      <c r="G34" s="142"/>
      <c r="H34" s="141" t="s">
        <v>54</v>
      </c>
      <c r="I34" s="142"/>
      <c r="J34" s="131" t="s">
        <v>54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>
      <c r="A35" s="60" t="s">
        <v>52</v>
      </c>
      <c r="B35" s="180" t="s">
        <v>53</v>
      </c>
      <c r="C35" s="180"/>
      <c r="D35" s="141"/>
      <c r="E35" s="188"/>
      <c r="F35" s="188"/>
      <c r="G35" s="142"/>
      <c r="H35" s="141" t="s">
        <v>54</v>
      </c>
      <c r="I35" s="142"/>
      <c r="J35" s="131" t="s">
        <v>54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>
      <c r="A36" s="60" t="s">
        <v>52</v>
      </c>
      <c r="B36" s="185" t="s">
        <v>53</v>
      </c>
      <c r="C36" s="186"/>
      <c r="D36" s="141"/>
      <c r="E36" s="188"/>
      <c r="F36" s="188"/>
      <c r="G36" s="142"/>
      <c r="H36" s="141" t="s">
        <v>54</v>
      </c>
      <c r="I36" s="142"/>
      <c r="J36" s="141" t="s">
        <v>54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33DAD6-E64E-4B98-885E-B38E34931C58}"/>
</file>

<file path=customXml/itemProps2.xml><?xml version="1.0" encoding="utf-8"?>
<ds:datastoreItem xmlns:ds="http://schemas.openxmlformats.org/officeDocument/2006/customXml" ds:itemID="{3A432DE3-8857-4F0A-BC8F-662FAC81765A}"/>
</file>

<file path=customXml/itemProps3.xml><?xml version="1.0" encoding="utf-8"?>
<ds:datastoreItem xmlns:ds="http://schemas.openxmlformats.org/officeDocument/2006/customXml" ds:itemID="{EC42D403-FFA2-4741-87DD-CC7382BDB7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2024-03-09T17:23:33Z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