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59537A33-AF21-456C-83F8-4A37AE161B2E}" xr6:coauthVersionLast="47" xr6:coauthVersionMax="47" xr10:uidLastSave="{00000000-0000-0000-0000-000000000000}"/>
  <bookViews>
    <workbookView xWindow="5130" yWindow="1905" windowWidth="19590" windowHeight="14175" activeTab="2" xr2:uid="{5EBD4944-A0DC-4248-BAA1-98ED341212A8}"/>
  </bookViews>
  <sheets>
    <sheet name="CRAC-1-1" sheetId="6" r:id="rId1"/>
    <sheet name="FPVAV's" sheetId="2" r:id="rId2"/>
    <sheet name="FPVAV SGRD's" sheetId="4" r:id="rId3"/>
    <sheet name="VAV's" sheetId="3" r:id="rId4"/>
    <sheet name="VAV SGRD's (1)" sheetId="7" r:id="rId5"/>
    <sheet name="VAV SGRD's (2)" sheetId="8" r:id="rId6"/>
    <sheet name="TF-1-1" sheetId="5" r:id="rId7"/>
  </sheets>
  <definedNames>
    <definedName name="_xlnm.Print_Area" localSheetId="0">'CRAC-1-1'!$A$1:$H$34</definedName>
    <definedName name="_xlnm.Print_Area" localSheetId="2">'FPVAV SGRD''s'!$A$1:$H$49</definedName>
    <definedName name="_xlnm.Print_Area" localSheetId="1">'FPVAV''s'!$A$1:$L$37</definedName>
    <definedName name="_xlnm.Print_Area" localSheetId="6">'TF-1-1'!$A$1:$H$43</definedName>
    <definedName name="_xlnm.Print_Area" localSheetId="4">'VAV SGRD''s (1)'!$A$1:$H$47</definedName>
    <definedName name="_xlnm.Print_Area" localSheetId="5">'VAV SGRD''s (2)'!$A$1:$H$49</definedName>
    <definedName name="_xlnm.Print_Area" localSheetId="3">'VAV''s'!$A$1:$L$37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" l="1"/>
  <c r="E42" i="4"/>
  <c r="H41" i="4"/>
  <c r="H40" i="4"/>
  <c r="H39" i="4"/>
  <c r="H38" i="4"/>
  <c r="H37" i="4"/>
  <c r="G35" i="4"/>
  <c r="E35" i="4"/>
  <c r="H34" i="4"/>
  <c r="H33" i="4"/>
  <c r="H32" i="4"/>
  <c r="H31" i="4"/>
  <c r="H30" i="4"/>
  <c r="G17" i="8"/>
  <c r="E17" i="8"/>
  <c r="H16" i="8"/>
  <c r="G14" i="8"/>
  <c r="E14" i="8"/>
  <c r="H13" i="8"/>
  <c r="H12" i="8"/>
  <c r="H11" i="8"/>
  <c r="H10" i="8"/>
  <c r="H9" i="8"/>
  <c r="H8" i="8"/>
  <c r="J9" i="2"/>
  <c r="J10" i="2"/>
  <c r="J11" i="2"/>
  <c r="J12" i="2"/>
  <c r="J8" i="2"/>
  <c r="H9" i="2"/>
  <c r="H10" i="2"/>
  <c r="H11" i="2"/>
  <c r="H12" i="2"/>
  <c r="H8" i="2"/>
  <c r="H17" i="3"/>
  <c r="G45" i="7"/>
  <c r="E45" i="7"/>
  <c r="H45" i="7" s="1"/>
  <c r="H44" i="7"/>
  <c r="H43" i="7"/>
  <c r="H16" i="3"/>
  <c r="H42" i="4" l="1"/>
  <c r="H35" i="4"/>
  <c r="H14" i="8"/>
  <c r="H17" i="8"/>
  <c r="H15" i="3"/>
  <c r="G41" i="7" l="1"/>
  <c r="E41" i="7"/>
  <c r="H14" i="3"/>
  <c r="H13" i="3"/>
  <c r="G37" i="7"/>
  <c r="E37" i="7"/>
  <c r="H37" i="7" s="1"/>
  <c r="H36" i="7"/>
  <c r="H12" i="3"/>
  <c r="H11" i="3"/>
  <c r="H10" i="3"/>
  <c r="H9" i="3"/>
  <c r="H8" i="3"/>
  <c r="G34" i="7"/>
  <c r="E34" i="7"/>
  <c r="G31" i="7"/>
  <c r="E31" i="7"/>
  <c r="G25" i="7"/>
  <c r="E25" i="7"/>
  <c r="H33" i="7"/>
  <c r="H30" i="7"/>
  <c r="H29" i="7"/>
  <c r="H28" i="7"/>
  <c r="H27" i="7"/>
  <c r="H24" i="7"/>
  <c r="H23" i="7"/>
  <c r="H22" i="7"/>
  <c r="H21" i="7"/>
  <c r="H20" i="7"/>
  <c r="H40" i="7"/>
  <c r="H39" i="7"/>
  <c r="G16" i="7"/>
  <c r="E16" i="7"/>
  <c r="G28" i="4"/>
  <c r="E28" i="4"/>
  <c r="G19" i="4"/>
  <c r="E19" i="4"/>
  <c r="H27" i="4"/>
  <c r="H26" i="4"/>
  <c r="H25" i="4"/>
  <c r="H24" i="4"/>
  <c r="H23" i="4"/>
  <c r="H22" i="4"/>
  <c r="H21" i="4"/>
  <c r="H18" i="4"/>
  <c r="H48" i="4"/>
  <c r="H47" i="4"/>
  <c r="H46" i="4"/>
  <c r="H45" i="4"/>
  <c r="H44" i="4"/>
  <c r="H19" i="4" l="1"/>
  <c r="H28" i="4"/>
  <c r="H34" i="7"/>
  <c r="H25" i="7"/>
  <c r="H41" i="7"/>
  <c r="H31" i="7"/>
  <c r="G13" i="4"/>
  <c r="E13" i="4"/>
  <c r="H13" i="4" s="1"/>
  <c r="G27" i="6"/>
  <c r="H27" i="6" s="1"/>
  <c r="E27" i="6"/>
  <c r="H26" i="6"/>
  <c r="G24" i="6"/>
  <c r="E24" i="6"/>
  <c r="G26" i="5"/>
  <c r="H26" i="5" s="1"/>
  <c r="E26" i="5"/>
  <c r="H19" i="7"/>
  <c r="H18" i="7"/>
  <c r="H16" i="7"/>
  <c r="H15" i="7"/>
  <c r="H14" i="7"/>
  <c r="H13" i="7"/>
  <c r="G11" i="7"/>
  <c r="E11" i="7"/>
  <c r="H10" i="7"/>
  <c r="H9" i="7"/>
  <c r="H8" i="7"/>
  <c r="H23" i="6"/>
  <c r="H25" i="5"/>
  <c r="H17" i="4"/>
  <c r="H16" i="4"/>
  <c r="H15" i="4"/>
  <c r="H12" i="4"/>
  <c r="H11" i="4"/>
  <c r="H10" i="4"/>
  <c r="H9" i="4"/>
  <c r="H8" i="4"/>
  <c r="H11" i="7" l="1"/>
  <c r="H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2CDB557-14E2-4B9E-836C-58FD55F6F77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35787AE-EF35-4B3A-9178-9637900A1E1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2951EF8E-7D7D-4EC5-AF5A-6870DEDFD84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<sst xmlns="http://schemas.openxmlformats.org/spreadsheetml/2006/main" count="390" uniqueCount="180">
  <si>
    <t>National TAB</t>
  </si>
  <si>
    <t xml:space="preserve">Project: </t>
  </si>
  <si>
    <t xml:space="preserve">Address: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</si>
  <si>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</si>
  <si>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</si>
  <si>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</si>
  <si>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</si>
  <si>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</si>
  <si>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</si>
  <si>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</si>
  <si>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</si>
  <si>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</si>
  <si>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</si>
  <si>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</si>
  <si>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</si>
  <si>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</si>
  <si>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</si>
  <si>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</si>
  <si>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</si>
  <si>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</si>
  <si>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</si>
  <si>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</si>
  <si>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</si>
  <si>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</si>
  <si>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</si>
  <si>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</si>
  <si>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</si>
  <si>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</si>
  <si>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</si>
  <si>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</si>
  <si>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</si>
  <si>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</si>
  <si>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</si>
  <si>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</si>
  <si>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</si>
  <si>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</si>
  <si>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Project: CW 2999 - Langan</t>
  </si>
  <si>
    <t>Address: 2999 OLYMPUS BLVD, DALLAS, TX</t>
  </si>
  <si>
    <t>Asset: Series Fan Powered Boxes</t>
  </si>
  <si>
    <t>Address</t>
  </si>
  <si>
    <t>Design
Pri Max
CFM</t>
  </si>
  <si>
    <t>Actual
Pri Max
CFM</t>
  </si>
  <si>
    <t>Design
Pri Min
CFM</t>
  </si>
  <si>
    <t>Actual
Pri Min
CFM</t>
  </si>
  <si>
    <t>Design
Fan
CFM</t>
  </si>
  <si>
    <t>Actual Fan
CFM</t>
  </si>
  <si>
    <t>Ak
(max)</t>
  </si>
  <si>
    <t>FPB-1-1</t>
  </si>
  <si>
    <t>FPB-1-2</t>
  </si>
  <si>
    <t>FPB-1-3</t>
  </si>
  <si>
    <t>FPB-1-4</t>
  </si>
  <si>
    <t>FPB-1-5</t>
  </si>
  <si>
    <t>Asset: Single Duct VAV's</t>
  </si>
  <si>
    <t>Design
Max
CFM</t>
  </si>
  <si>
    <t>Actual
Max
CFM</t>
  </si>
  <si>
    <t>Design
Min
CFM</t>
  </si>
  <si>
    <t>Actual
Min
CFM</t>
  </si>
  <si>
    <t>Design
Heat
CFM</t>
  </si>
  <si>
    <t>Actual
Heat
CFM</t>
  </si>
  <si>
    <t>Asset: SGRD's</t>
  </si>
  <si>
    <t>DESIGN      CFM</t>
  </si>
  <si>
    <t>Prelim     CFM</t>
  </si>
  <si>
    <t>FINAL
CFM</t>
  </si>
  <si>
    <t>% to
design</t>
  </si>
  <si>
    <t>CFM</t>
  </si>
  <si>
    <t>Fan RPM</t>
  </si>
  <si>
    <t xml:space="preserve">Frame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</si>
  <si>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</si>
  <si>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</si>
  <si>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</si>
  <si>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</si>
  <si>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Asset: CRAC-1-1</t>
  </si>
  <si>
    <t>Asset: TF-1-1</t>
  </si>
  <si>
    <t>236W</t>
  </si>
  <si>
    <t>TF11-1</t>
  </si>
  <si>
    <t>01D01</t>
  </si>
  <si>
    <t>E</t>
  </si>
  <si>
    <t>Area: IDF 01D01</t>
  </si>
  <si>
    <t>C11-1</t>
  </si>
  <si>
    <t>F</t>
  </si>
  <si>
    <t>SGRD TOTAL</t>
  </si>
  <si>
    <t>EGRD TOTAL</t>
  </si>
  <si>
    <t>RC11-1</t>
  </si>
  <si>
    <t>22X10</t>
  </si>
  <si>
    <t>F11-1</t>
  </si>
  <si>
    <t>F11-2</t>
  </si>
  <si>
    <t>F11-3</t>
  </si>
  <si>
    <t>F11-4</t>
  </si>
  <si>
    <t>F11-5</t>
  </si>
  <si>
    <t>01B02</t>
  </si>
  <si>
    <t>B</t>
  </si>
  <si>
    <t>REHEAT</t>
  </si>
  <si>
    <t>NOTES:</t>
  </si>
  <si>
    <t>OPEN OFFICE</t>
  </si>
  <si>
    <t>F12-1</t>
  </si>
  <si>
    <t>F12-2</t>
  </si>
  <si>
    <t>F12-3</t>
  </si>
  <si>
    <t>F12-4</t>
  </si>
  <si>
    <t>A</t>
  </si>
  <si>
    <t>16X4</t>
  </si>
  <si>
    <t>F13-1</t>
  </si>
  <si>
    <t>F13-2</t>
  </si>
  <si>
    <t>F13-3</t>
  </si>
  <si>
    <t>F13-4</t>
  </si>
  <si>
    <t>F13-5</t>
  </si>
  <si>
    <t>F13-6</t>
  </si>
  <si>
    <t>F13-7</t>
  </si>
  <si>
    <t>V11-1</t>
  </si>
  <si>
    <t>V11-2</t>
  </si>
  <si>
    <t>V11-3</t>
  </si>
  <si>
    <t>VAV-1-1</t>
  </si>
  <si>
    <t>OO HALL</t>
  </si>
  <si>
    <t>V12-1</t>
  </si>
  <si>
    <t>V12-2</t>
  </si>
  <si>
    <t>V12-3</t>
  </si>
  <si>
    <t>VAV-1-2</t>
  </si>
  <si>
    <t>01B01</t>
  </si>
  <si>
    <t>01C02</t>
  </si>
  <si>
    <t>10X4</t>
  </si>
  <si>
    <t>VAV-1-3</t>
  </si>
  <si>
    <t>V13-1</t>
  </si>
  <si>
    <t>V13-2</t>
  </si>
  <si>
    <t>V13-3</t>
  </si>
  <si>
    <t>V13-4</t>
  </si>
  <si>
    <t>V13-5</t>
  </si>
  <si>
    <t>V13-6</t>
  </si>
  <si>
    <t>V13-7</t>
  </si>
  <si>
    <t>01D03</t>
  </si>
  <si>
    <t>VAV-1-4</t>
  </si>
  <si>
    <t>V14-1</t>
  </si>
  <si>
    <t>V14-2</t>
  </si>
  <si>
    <t>V14-3</t>
  </si>
  <si>
    <t>V14-4</t>
  </si>
  <si>
    <t>01C03</t>
  </si>
  <si>
    <t>01E01</t>
  </si>
  <si>
    <t>01E03</t>
  </si>
  <si>
    <t>(2) 24X12</t>
  </si>
  <si>
    <t>VAV-1-5</t>
  </si>
  <si>
    <t>V15-1</t>
  </si>
  <si>
    <t>NO VAV TYPE (INLET SIZE) ON DRAWING. DESIGN MAX IS DIFFUSER TOTAL, DESIGN MIN IS 20% OF MAX.</t>
  </si>
  <si>
    <t>VAV-1-6</t>
  </si>
  <si>
    <t>V16-1</t>
  </si>
  <si>
    <t>01F02</t>
  </si>
  <si>
    <t>VAV-1-7</t>
  </si>
  <si>
    <t>01G03</t>
  </si>
  <si>
    <t>VAV-1-8</t>
  </si>
  <si>
    <t>V17-1</t>
  </si>
  <si>
    <t>V17-2</t>
  </si>
  <si>
    <t>01F03</t>
  </si>
  <si>
    <t>01F00</t>
  </si>
  <si>
    <t>VAV-1-9</t>
  </si>
  <si>
    <t>HALL</t>
  </si>
  <si>
    <t>V18-1</t>
  </si>
  <si>
    <t>V18-2</t>
  </si>
  <si>
    <t>01F01</t>
  </si>
  <si>
    <t>VAV-1-18</t>
  </si>
  <si>
    <t>V19-1</t>
  </si>
  <si>
    <t>V19-2</t>
  </si>
  <si>
    <t>V19-3</t>
  </si>
  <si>
    <t>V19-4</t>
  </si>
  <si>
    <t>V19-5</t>
  </si>
  <si>
    <t>V19-6</t>
  </si>
  <si>
    <t>VAV-1-19</t>
  </si>
  <si>
    <t>01G02</t>
  </si>
  <si>
    <t>VAV-1-10</t>
  </si>
  <si>
    <t>FPB DESIGN MAX IS DIFFUSER TOTAL, DESIGN MIN IS 25% OF MAX, FAN IS 70% OF MAX.</t>
  </si>
  <si>
    <t>V110-1</t>
  </si>
  <si>
    <t>F15-1</t>
  </si>
  <si>
    <t>F15-2</t>
  </si>
  <si>
    <t>F15-3</t>
  </si>
  <si>
    <t>F15-4</t>
  </si>
  <si>
    <t>F15-5</t>
  </si>
  <si>
    <t>F14-1</t>
  </si>
  <si>
    <t>F14-2</t>
  </si>
  <si>
    <t>F14-3</t>
  </si>
  <si>
    <t>F14-4</t>
  </si>
  <si>
    <t>F14-5</t>
  </si>
  <si>
    <t>01K01</t>
  </si>
  <si>
    <t>C</t>
  </si>
  <si>
    <t>Asset: FPVAV SGRD's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</si>
</sst>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  <font>
      <i/>
      <sz val="9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0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2" fillId="0" borderId="4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/>
    </xf>
    <xf numFmtId="0" fontId="12" fillId="0" borderId="0" xfId="2" applyFont="1" applyAlignment="1">
      <alignment horizontal="right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49" fontId="14" fillId="0" borderId="4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1" fontId="14" fillId="0" borderId="13" xfId="2" applyNumberFormat="1" applyFont="1" applyBorder="1" applyAlignment="1">
      <alignment horizontal="center" vertical="center"/>
    </xf>
    <xf numFmtId="2" fontId="14" fillId="0" borderId="14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1" fontId="14" fillId="0" borderId="27" xfId="2" applyNumberFormat="1" applyFont="1" applyBorder="1" applyAlignment="1">
      <alignment horizontal="center" vertical="center"/>
    </xf>
    <xf numFmtId="49" fontId="14" fillId="0" borderId="15" xfId="2" applyNumberFormat="1" applyFont="1" applyBorder="1" applyAlignment="1">
      <alignment horizontal="center" vertical="center"/>
    </xf>
    <xf numFmtId="49" fontId="14" fillId="0" borderId="24" xfId="2" applyNumberFormat="1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24" fillId="0" borderId="9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164" fontId="25" fillId="0" borderId="28" xfId="2" applyNumberFormat="1" applyFont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 wrapText="1"/>
    </xf>
    <xf numFmtId="0" fontId="19" fillId="0" borderId="30" xfId="2" applyFont="1" applyBorder="1" applyAlignment="1">
      <alignment horizontal="center" vertical="center" wrapText="1"/>
    </xf>
    <xf numFmtId="1" fontId="25" fillId="0" borderId="30" xfId="2" applyNumberFormat="1" applyFont="1" applyBorder="1" applyAlignment="1">
      <alignment horizontal="center" vertical="center" wrapText="1"/>
    </xf>
    <xf numFmtId="2" fontId="25" fillId="0" borderId="31" xfId="2" applyNumberFormat="1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2" fontId="25" fillId="0" borderId="33" xfId="2" applyNumberFormat="1" applyFont="1" applyBorder="1" applyAlignment="1">
      <alignment horizontal="center" vertical="center" wrapText="1"/>
    </xf>
    <xf numFmtId="0" fontId="25" fillId="0" borderId="33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 vertical="center" wrapText="1"/>
    </xf>
    <xf numFmtId="0" fontId="19" fillId="0" borderId="36" xfId="2" applyFont="1" applyBorder="1" applyAlignment="1">
      <alignment horizontal="center" vertical="center" wrapText="1"/>
    </xf>
    <xf numFmtId="1" fontId="25" fillId="0" borderId="36" xfId="2" applyNumberFormat="1" applyFont="1" applyBorder="1" applyAlignment="1">
      <alignment horizontal="center" vertical="center" wrapText="1"/>
    </xf>
    <xf numFmtId="0" fontId="25" fillId="0" borderId="35" xfId="2" applyFont="1" applyBorder="1" applyAlignment="1">
      <alignment horizontal="center" vertical="center" wrapText="1"/>
    </xf>
    <xf numFmtId="0" fontId="25" fillId="0" borderId="37" xfId="2" applyFont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1" fontId="25" fillId="0" borderId="32" xfId="2" applyNumberFormat="1" applyFont="1" applyBorder="1" applyAlignment="1">
      <alignment horizontal="center" vertical="center" wrapText="1"/>
    </xf>
    <xf numFmtId="164" fontId="25" fillId="0" borderId="38" xfId="2" applyNumberFormat="1" applyFont="1" applyBorder="1" applyAlignment="1">
      <alignment horizontal="center" vertical="center" wrapText="1"/>
    </xf>
    <xf numFmtId="0" fontId="25" fillId="0" borderId="39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1" fontId="25" fillId="0" borderId="39" xfId="2" applyNumberFormat="1" applyFont="1" applyBorder="1" applyAlignment="1">
      <alignment horizontal="center" vertical="center" wrapText="1"/>
    </xf>
    <xf numFmtId="0" fontId="25" fillId="0" borderId="40" xfId="2" applyFont="1" applyBorder="1" applyAlignment="1">
      <alignment horizontal="center" vertical="center" wrapText="1"/>
    </xf>
    <xf numFmtId="0" fontId="0" fillId="0" borderId="0" xfId="2" applyFont="1"/>
    <xf numFmtId="0" fontId="26" fillId="0" borderId="0" xfId="2" applyFont="1"/>
    <xf numFmtId="0" fontId="27" fillId="0" borderId="0" xfId="2" applyFont="1" applyAlignment="1">
      <alignment horizontal="left" vertical="top"/>
    </xf>
    <xf numFmtId="0" fontId="23" fillId="0" borderId="0" xfId="2" applyFont="1" applyAlignment="1">
      <alignment horizontal="left"/>
    </xf>
    <xf numFmtId="0" fontId="29" fillId="0" borderId="0" xfId="2" applyFont="1" applyAlignment="1">
      <alignment horizontal="left"/>
    </xf>
    <xf numFmtId="164" fontId="25" fillId="0" borderId="28" xfId="2" applyNumberFormat="1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1" fontId="25" fillId="0" borderId="30" xfId="2" applyNumberFormat="1" applyFont="1" applyBorder="1" applyAlignment="1">
      <alignment horizontal="center" vertical="center"/>
    </xf>
    <xf numFmtId="2" fontId="25" fillId="0" borderId="31" xfId="2" applyNumberFormat="1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2" fontId="25" fillId="0" borderId="33" xfId="2" applyNumberFormat="1" applyFon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1" fontId="25" fillId="0" borderId="36" xfId="2" applyNumberFormat="1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1" fontId="25" fillId="0" borderId="32" xfId="2" applyNumberFormat="1" applyFont="1" applyBorder="1" applyAlignment="1">
      <alignment horizontal="center" vertical="center"/>
    </xf>
    <xf numFmtId="164" fontId="25" fillId="0" borderId="38" xfId="2" applyNumberFormat="1" applyFont="1" applyBorder="1" applyAlignment="1">
      <alignment horizontal="center" vertical="center"/>
    </xf>
    <xf numFmtId="0" fontId="25" fillId="0" borderId="39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1" fontId="25" fillId="0" borderId="39" xfId="2" applyNumberFormat="1" applyFont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0" fontId="11" fillId="0" borderId="0" xfId="2" applyFont="1"/>
    <xf numFmtId="0" fontId="30" fillId="0" borderId="0" xfId="2" applyFont="1"/>
    <xf numFmtId="0" fontId="13" fillId="0" borderId="0" xfId="2" applyFont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/>
    </xf>
    <xf numFmtId="1" fontId="19" fillId="0" borderId="29" xfId="2" applyNumberFormat="1" applyFont="1" applyBorder="1" applyAlignment="1">
      <alignment horizontal="center" vertical="center"/>
    </xf>
    <xf numFmtId="2" fontId="19" fillId="0" borderId="31" xfId="1" applyNumberFormat="1" applyFont="1" applyBorder="1" applyAlignment="1">
      <alignment horizontal="center" vertical="center"/>
    </xf>
    <xf numFmtId="1" fontId="19" fillId="0" borderId="32" xfId="2" applyNumberFormat="1" applyFont="1" applyBorder="1" applyAlignment="1">
      <alignment horizontal="center" vertical="center"/>
    </xf>
    <xf numFmtId="2" fontId="19" fillId="0" borderId="33" xfId="1" applyNumberFormat="1" applyFont="1" applyBorder="1" applyAlignment="1">
      <alignment horizontal="center" vertical="center"/>
    </xf>
    <xf numFmtId="49" fontId="24" fillId="0" borderId="4" xfId="2" applyNumberFormat="1" applyFont="1" applyBorder="1" applyAlignment="1">
      <alignment horizontal="center" vertical="center"/>
    </xf>
    <xf numFmtId="1" fontId="24" fillId="0" borderId="32" xfId="2" applyNumberFormat="1" applyFont="1" applyBorder="1" applyAlignment="1">
      <alignment horizontal="center" vertical="center"/>
    </xf>
    <xf numFmtId="1" fontId="24" fillId="0" borderId="29" xfId="2" applyNumberFormat="1" applyFont="1" applyBorder="1" applyAlignment="1">
      <alignment horizontal="center" vertical="center"/>
    </xf>
    <xf numFmtId="2" fontId="24" fillId="0" borderId="33" xfId="1" applyNumberFormat="1" applyFont="1" applyBorder="1" applyAlignment="1">
      <alignment horizontal="center" vertical="center"/>
    </xf>
    <xf numFmtId="49" fontId="19" fillId="0" borderId="19" xfId="2" applyNumberFormat="1" applyFont="1" applyBorder="1" applyAlignment="1">
      <alignment horizontal="center" vertical="center"/>
    </xf>
    <xf numFmtId="0" fontId="31" fillId="0" borderId="0" xfId="2" applyFont="1"/>
    <xf numFmtId="49" fontId="19" fillId="0" borderId="23" xfId="2" applyNumberFormat="1" applyFont="1" applyBorder="1" applyAlignment="1">
      <alignment horizontal="center" vertical="center"/>
    </xf>
    <xf numFmtId="1" fontId="19" fillId="0" borderId="39" xfId="2" applyNumberFormat="1" applyFont="1" applyBorder="1" applyAlignment="1">
      <alignment horizontal="center" vertical="center"/>
    </xf>
    <xf numFmtId="0" fontId="25" fillId="0" borderId="39" xfId="2" applyFont="1" applyBorder="1"/>
    <xf numFmtId="2" fontId="25" fillId="0" borderId="40" xfId="2" applyNumberFormat="1" applyFont="1" applyBorder="1"/>
    <xf numFmtId="0" fontId="32" fillId="0" borderId="0" xfId="2" applyFont="1" applyAlignment="1">
      <alignment horizontal="right" vertical="top" wrapText="1" indent="4"/>
    </xf>
    <xf numFmtId="0" fontId="32" fillId="0" borderId="0" xfId="2" applyFont="1" applyAlignment="1">
      <alignment horizontal="right" vertical="top" wrapText="1" indent="2"/>
    </xf>
    <xf numFmtId="0" fontId="33" fillId="0" borderId="0" xfId="2" applyFont="1" applyAlignment="1">
      <alignment horizontal="right" vertical="top" wrapText="1" indent="1"/>
    </xf>
    <xf numFmtId="0" fontId="33" fillId="0" borderId="0" xfId="2" applyFont="1" applyAlignment="1">
      <alignment horizontal="left" vertical="top" wrapText="1" indent="2"/>
    </xf>
    <xf numFmtId="0" fontId="33" fillId="0" borderId="0" xfId="2" applyFont="1" applyAlignment="1">
      <alignment horizontal="center" vertical="top" wrapText="1"/>
    </xf>
    <xf numFmtId="0" fontId="34" fillId="0" borderId="0" xfId="2" applyFont="1" applyAlignment="1">
      <alignment horizontal="right" vertical="center" wrapText="1" indent="8"/>
    </xf>
    <xf numFmtId="0" fontId="35" fillId="0" borderId="0" xfId="2" applyFont="1" applyAlignment="1">
      <alignment horizontal="right" vertical="top" wrapText="1" indent="1"/>
    </xf>
    <xf numFmtId="1" fontId="35" fillId="0" borderId="0" xfId="2" applyNumberFormat="1" applyFont="1" applyAlignment="1">
      <alignment horizontal="right" vertical="top" wrapText="1" indent="1"/>
    </xf>
    <xf numFmtId="164" fontId="35" fillId="0" borderId="0" xfId="2" applyNumberFormat="1" applyFont="1" applyAlignment="1">
      <alignment horizontal="right" vertical="top" wrapText="1"/>
    </xf>
    <xf numFmtId="0" fontId="34" fillId="0" borderId="0" xfId="2" applyFont="1" applyAlignment="1">
      <alignment horizontal="right" vertical="top" wrapText="1" indent="8"/>
    </xf>
    <xf numFmtId="0" fontId="36" fillId="0" borderId="0" xfId="2" applyFont="1" applyAlignment="1">
      <alignment horizontal="left" vertical="top"/>
    </xf>
    <xf numFmtId="0" fontId="12" fillId="0" borderId="0" xfId="2" applyFont="1" applyAlignment="1">
      <alignment horizontal="left" vertical="center"/>
    </xf>
    <xf numFmtId="0" fontId="37" fillId="0" borderId="0" xfId="2" applyFont="1"/>
    <xf numFmtId="0" fontId="12" fillId="0" borderId="41" xfId="2" applyFont="1" applyBorder="1" applyAlignment="1">
      <alignment horizontal="center" vertical="center" wrapText="1"/>
    </xf>
    <xf numFmtId="0" fontId="12" fillId="0" borderId="42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44" xfId="2" applyFont="1" applyBorder="1" applyAlignment="1">
      <alignment horizontal="center" vertical="center" wrapText="1"/>
    </xf>
    <xf numFmtId="0" fontId="12" fillId="0" borderId="45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46" xfId="2" applyFont="1" applyBorder="1" applyAlignment="1">
      <alignment horizontal="center" vertical="center" wrapText="1"/>
    </xf>
    <xf numFmtId="0" fontId="38" fillId="0" borderId="0" xfId="2" applyFont="1"/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left" vertical="center" wrapText="1"/>
    </xf>
    <xf numFmtId="0" fontId="12" fillId="0" borderId="48" xfId="2" applyFont="1" applyBorder="1" applyAlignment="1">
      <alignment horizontal="left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49" xfId="2" applyFont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49" fontId="14" fillId="0" borderId="19" xfId="2" applyNumberFormat="1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49" fontId="14" fillId="0" borderId="50" xfId="2" applyNumberFormat="1" applyFont="1" applyBorder="1" applyAlignment="1">
      <alignment horizontal="center" vertical="center"/>
    </xf>
    <xf numFmtId="49" fontId="14" fillId="0" borderId="23" xfId="2" applyNumberFormat="1" applyFont="1" applyBorder="1" applyAlignment="1">
      <alignment horizontal="center" vertical="center" wrapText="1"/>
    </xf>
    <xf numFmtId="0" fontId="14" fillId="0" borderId="48" xfId="2" applyFont="1" applyBorder="1" applyAlignment="1">
      <alignment horizontal="center" vertical="center" wrapText="1"/>
    </xf>
    <xf numFmtId="0" fontId="14" fillId="0" borderId="48" xfId="2" applyFont="1" applyBorder="1" applyAlignment="1">
      <alignment horizontal="center" vertical="center"/>
    </xf>
    <xf numFmtId="1" fontId="14" fillId="0" borderId="48" xfId="2" applyNumberFormat="1" applyFont="1" applyBorder="1" applyAlignment="1">
      <alignment horizontal="center" vertical="center"/>
    </xf>
    <xf numFmtId="2" fontId="14" fillId="0" borderId="25" xfId="2" applyNumberFormat="1" applyFont="1" applyBorder="1" applyAlignment="1">
      <alignment horizontal="center" vertical="center"/>
    </xf>
    <xf numFmtId="0" fontId="39" fillId="0" borderId="0" xfId="2" applyFont="1"/>
    <xf numFmtId="0" fontId="14" fillId="0" borderId="0" xfId="2" applyFont="1" applyAlignment="1">
      <alignment horizontal="left" vertical="top"/>
    </xf>
    <xf numFmtId="0" fontId="13" fillId="0" borderId="0" xfId="2" applyFont="1"/>
    <xf numFmtId="1" fontId="12" fillId="0" borderId="13" xfId="2" applyNumberFormat="1" applyFont="1" applyBorder="1" applyAlignment="1">
      <alignment horizontal="center" vertical="center"/>
    </xf>
    <xf numFmtId="2" fontId="12" fillId="0" borderId="33" xfId="1" applyNumberFormat="1" applyFont="1" applyBorder="1" applyAlignment="1">
      <alignment horizontal="center" vertical="center"/>
    </xf>
    <xf numFmtId="2" fontId="12" fillId="0" borderId="14" xfId="2" applyNumberFormat="1" applyFont="1" applyBorder="1" applyAlignment="1">
      <alignment horizontal="center" vertical="center"/>
    </xf>
    <xf numFmtId="164" fontId="40" fillId="0" borderId="28" xfId="2" applyNumberFormat="1" applyFont="1" applyBorder="1" applyAlignment="1">
      <alignment horizontal="center" vertical="center"/>
    </xf>
    <xf numFmtId="49" fontId="19" fillId="0" borderId="32" xfId="2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48B305F1-BC91-4FA4-A31F-95604A929CE7}"/>
    <cellStyle name="Normal 3" xfId="3" xr:uid="{057E7616-6AE3-448A-8610-CFB82346B8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4A327-FF2E-402C-8D65-B6611AEC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78867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CA8130-B890-43EB-8961-68624A22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280ED-FF13-413D-A008-B1EBE5CB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A193F-2D0B-4C54-8639-E3E7124C1A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8517F-44FC-40B2-A516-2FAEB1BF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DC093-96F3-4429-87A1-FE1639DF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E0E0E-9C66-4921-A94E-24E296C2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EB19-0140-45F4-AE30-0ECB615A13FA}">
  <sheetPr>
    <pageSetUpPr fitToPage="1"/>
  </sheetPr>
  <dimension ref="A1:M77"/>
  <sheetViews>
    <sheetView topLeftCell="A4" zoomScale="80" zoomScaleNormal="80" workbookViewId="0">
      <selection activeCell="D26" sqref="D26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71</v>
      </c>
      <c r="B5" s="13"/>
      <c r="C5" s="13" t="s">
        <v>77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3</v>
      </c>
      <c r="B7" s="19"/>
      <c r="C7" s="19"/>
      <c r="D7" s="20"/>
      <c r="E7" s="21"/>
      <c r="F7" s="18" t="s">
        <v>4</v>
      </c>
      <c r="G7" s="19"/>
      <c r="H7" s="20"/>
    </row>
    <row r="8" spans="1:13" s="12" customFormat="1" ht="20.100000000000001" customHeight="1" thickBot="1" x14ac:dyDescent="0.25">
      <c r="A8" s="22" t="s">
        <v>5</v>
      </c>
      <c r="B8" s="23"/>
      <c r="C8" s="24"/>
      <c r="D8" s="25"/>
      <c r="E8" s="21"/>
      <c r="F8" s="26" t="s">
        <v>6</v>
      </c>
      <c r="G8" s="27" t="s">
        <v>7</v>
      </c>
      <c r="H8" s="28" t="s">
        <v>8</v>
      </c>
    </row>
    <row r="9" spans="1:13" s="12" customFormat="1" ht="20.100000000000001" customHeight="1" x14ac:dyDescent="0.2">
      <c r="A9" s="22" t="s">
        <v>9</v>
      </c>
      <c r="B9" s="29"/>
      <c r="C9" s="30"/>
      <c r="D9" s="31"/>
      <c r="E9" s="21"/>
      <c r="F9" s="32" t="s">
        <v>10</v>
      </c>
      <c r="G9" s="33">
        <v>500</v>
      </c>
      <c r="H9" s="34"/>
    </row>
    <row r="10" spans="1:13" s="12" customFormat="1" ht="20.100000000000001" customHeight="1" thickBot="1" x14ac:dyDescent="0.25">
      <c r="A10" s="35" t="s">
        <v>11</v>
      </c>
      <c r="B10" s="36"/>
      <c r="C10" s="37"/>
      <c r="D10" s="38"/>
      <c r="E10" s="21"/>
      <c r="F10" s="39" t="s">
        <v>12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13</v>
      </c>
      <c r="G11" s="33"/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14</v>
      </c>
      <c r="G12" s="33"/>
      <c r="H12" s="34"/>
    </row>
    <row r="13" spans="1:13" s="12" customFormat="1" ht="20.100000000000001" customHeight="1" thickBot="1" x14ac:dyDescent="0.25">
      <c r="A13" s="18" t="s">
        <v>15</v>
      </c>
      <c r="B13" s="19"/>
      <c r="C13" s="19"/>
      <c r="D13" s="20"/>
      <c r="E13" s="21"/>
      <c r="F13" s="39" t="s">
        <v>16</v>
      </c>
      <c r="G13" s="33">
        <v>265</v>
      </c>
      <c r="H13" s="34"/>
    </row>
    <row r="14" spans="1:13" s="12" customFormat="1" ht="20.100000000000001" customHeight="1" x14ac:dyDescent="0.2">
      <c r="A14" s="39" t="s">
        <v>17</v>
      </c>
      <c r="B14" s="43" t="s">
        <v>6</v>
      </c>
      <c r="C14" s="44"/>
      <c r="D14" s="45"/>
      <c r="E14" s="21"/>
      <c r="F14" s="39" t="s">
        <v>18</v>
      </c>
      <c r="G14" s="33">
        <v>7.5</v>
      </c>
      <c r="H14" s="34"/>
    </row>
    <row r="15" spans="1:13" s="12" customFormat="1" ht="20.100000000000001" customHeight="1" x14ac:dyDescent="0.2">
      <c r="A15" s="32" t="s">
        <v>19</v>
      </c>
      <c r="B15" s="46">
        <v>0.33</v>
      </c>
      <c r="C15" s="47"/>
      <c r="D15" s="48"/>
      <c r="E15" s="21"/>
      <c r="F15" s="39" t="s">
        <v>20</v>
      </c>
      <c r="G15" s="33"/>
      <c r="H15" s="34"/>
    </row>
    <row r="16" spans="1:13" s="12" customFormat="1" ht="20.100000000000001" customHeight="1" x14ac:dyDescent="0.2">
      <c r="A16" s="32" t="s">
        <v>21</v>
      </c>
      <c r="B16" s="46" t="s">
        <v>6</v>
      </c>
      <c r="C16" s="47"/>
      <c r="D16" s="48"/>
      <c r="E16" s="21"/>
      <c r="F16" s="39" t="s">
        <v>22</v>
      </c>
      <c r="G16" s="33"/>
      <c r="H16" s="34"/>
    </row>
    <row r="17" spans="1:9" s="12" customFormat="1" ht="20.100000000000001" customHeight="1" x14ac:dyDescent="0.2">
      <c r="A17" s="32" t="s">
        <v>23</v>
      </c>
      <c r="B17" s="29">
        <v>1</v>
      </c>
      <c r="C17" s="30"/>
      <c r="D17" s="31"/>
      <c r="E17" s="21"/>
      <c r="F17" s="39" t="s">
        <v>24</v>
      </c>
      <c r="G17" s="33">
        <v>0.5</v>
      </c>
      <c r="H17" s="34"/>
    </row>
    <row r="18" spans="1:9" s="12" customFormat="1" ht="20.100000000000001" customHeight="1" thickBot="1" x14ac:dyDescent="0.25">
      <c r="A18" s="32" t="s">
        <v>25</v>
      </c>
      <c r="B18" s="29">
        <v>265</v>
      </c>
      <c r="C18" s="30"/>
      <c r="D18" s="31"/>
      <c r="E18" s="21"/>
      <c r="F18" s="49" t="s">
        <v>26</v>
      </c>
      <c r="G18" s="50"/>
      <c r="H18" s="51"/>
    </row>
    <row r="19" spans="1:9" s="12" customFormat="1" ht="20.100000000000001" customHeight="1" thickBot="1" x14ac:dyDescent="0.25">
      <c r="A19" s="52" t="s">
        <v>27</v>
      </c>
      <c r="B19" s="36">
        <v>7.5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28</v>
      </c>
      <c r="B22" s="54" t="s">
        <v>29</v>
      </c>
      <c r="C22" s="55" t="s">
        <v>30</v>
      </c>
      <c r="D22" s="55" t="s">
        <v>31</v>
      </c>
      <c r="E22" s="55" t="s">
        <v>32</v>
      </c>
      <c r="F22" s="55" t="s">
        <v>33</v>
      </c>
      <c r="G22" s="55" t="s">
        <v>34</v>
      </c>
      <c r="H22" s="56" t="s">
        <v>35</v>
      </c>
      <c r="I22" s="57"/>
    </row>
    <row r="23" spans="1:9" s="12" customFormat="1" ht="20.100000000000001" customHeight="1" x14ac:dyDescent="0.2">
      <c r="A23" s="58" t="s">
        <v>78</v>
      </c>
      <c r="B23" s="59" t="s">
        <v>75</v>
      </c>
      <c r="C23" s="60" t="s">
        <v>79</v>
      </c>
      <c r="D23" s="61" t="s">
        <v>83</v>
      </c>
      <c r="E23" s="61">
        <v>500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80</v>
      </c>
      <c r="B24" s="59"/>
      <c r="C24" s="60"/>
      <c r="D24" s="61"/>
      <c r="E24" s="195">
        <f>SUM(E23)</f>
        <v>500</v>
      </c>
      <c r="F24" s="61"/>
      <c r="G24" s="195">
        <f>SUM(G23)</f>
        <v>0</v>
      </c>
      <c r="H24" s="197">
        <f t="shared" ref="H24:H31" si="0">G24/E24</f>
        <v>0</v>
      </c>
      <c r="I24" s="63"/>
    </row>
    <row r="25" spans="1:9" s="12" customFormat="1" ht="20.100000000000001" customHeight="1" x14ac:dyDescent="0.2">
      <c r="A25" s="58"/>
      <c r="B25" s="59"/>
      <c r="C25" s="60"/>
      <c r="D25" s="61"/>
      <c r="E25" s="61"/>
      <c r="F25" s="61"/>
      <c r="G25" s="61"/>
      <c r="H25" s="62"/>
      <c r="I25" s="63"/>
    </row>
    <row r="26" spans="1:9" s="12" customFormat="1" ht="20.100000000000001" customHeight="1" x14ac:dyDescent="0.2">
      <c r="A26" s="58" t="s">
        <v>82</v>
      </c>
      <c r="B26" s="59" t="s">
        <v>75</v>
      </c>
      <c r="C26" s="60" t="s">
        <v>76</v>
      </c>
      <c r="D26" s="61" t="s">
        <v>136</v>
      </c>
      <c r="E26" s="61">
        <v>500</v>
      </c>
      <c r="F26" s="61"/>
      <c r="G26" s="61"/>
      <c r="H26" s="62">
        <f>G26/E26</f>
        <v>0</v>
      </c>
      <c r="I26" s="63"/>
    </row>
    <row r="27" spans="1:9" s="12" customFormat="1" ht="20.100000000000001" customHeight="1" x14ac:dyDescent="0.2">
      <c r="A27" s="58" t="s">
        <v>81</v>
      </c>
      <c r="B27" s="59"/>
      <c r="C27" s="60"/>
      <c r="D27" s="61"/>
      <c r="E27" s="195">
        <f>SUM(E26)</f>
        <v>500</v>
      </c>
      <c r="F27" s="61"/>
      <c r="G27" s="195">
        <f>SUM(G26)</f>
        <v>0</v>
      </c>
      <c r="H27" s="197">
        <f t="shared" ref="H27" si="1">G27/E27</f>
        <v>0</v>
      </c>
      <c r="I27" s="63"/>
    </row>
    <row r="28" spans="1:9" s="12" customFormat="1" ht="20.100000000000001" customHeight="1" x14ac:dyDescent="0.2">
      <c r="A28" s="58"/>
      <c r="B28" s="59"/>
      <c r="C28" s="60"/>
      <c r="D28" s="61"/>
      <c r="E28" s="61"/>
      <c r="F28" s="61"/>
      <c r="G28" s="61"/>
      <c r="H28" s="62"/>
      <c r="I28" s="63"/>
    </row>
    <row r="29" spans="1:9" s="12" customFormat="1" ht="20.100000000000001" customHeight="1" x14ac:dyDescent="0.2">
      <c r="A29" s="58"/>
      <c r="B29" s="59"/>
      <c r="C29" s="60"/>
      <c r="D29" s="61"/>
      <c r="E29" s="61"/>
      <c r="F29" s="61"/>
      <c r="G29" s="61"/>
      <c r="H29" s="62"/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F431-7BE6-4C36-A390-124C5BC7341E}">
  <sheetPr>
    <pageSetUpPr fitToPage="1"/>
  </sheetPr>
  <dimension ref="A1:M47"/>
  <sheetViews>
    <sheetView zoomScale="80" zoomScaleNormal="80" workbookViewId="0">
      <pane ySplit="7" topLeftCell="A8" activePane="bottomLeft" state="frozen"/>
      <selection activeCell="F21" sqref="F21"/>
      <selection pane="bottomLeft" activeCell="P11" sqref="P11"/>
    </sheetView>
  </sheetViews>
  <sheetFormatPr defaultColWidth="9.140625" defaultRowHeight="15" x14ac:dyDescent="0.25"/>
  <cols>
    <col min="1" max="12" width="10.7109375" style="4" customWidth="1"/>
    <col min="13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5" customHeight="1" x14ac:dyDescent="0.25">
      <c r="A5" s="75" t="s">
        <v>38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39.950000000000003" customHeight="1" thickBot="1" x14ac:dyDescent="0.3">
      <c r="A7" s="76" t="s">
        <v>28</v>
      </c>
      <c r="B7" s="77" t="s">
        <v>29</v>
      </c>
      <c r="C7" s="77" t="s">
        <v>39</v>
      </c>
      <c r="D7" s="77" t="s">
        <v>30</v>
      </c>
      <c r="E7" s="77" t="s">
        <v>31</v>
      </c>
      <c r="F7" s="77" t="s">
        <v>40</v>
      </c>
      <c r="G7" s="77" t="s">
        <v>41</v>
      </c>
      <c r="H7" s="77" t="s">
        <v>42</v>
      </c>
      <c r="I7" s="77" t="s">
        <v>43</v>
      </c>
      <c r="J7" s="77" t="s">
        <v>44</v>
      </c>
      <c r="K7" s="77" t="s">
        <v>45</v>
      </c>
      <c r="L7" s="77" t="s">
        <v>46</v>
      </c>
    </row>
    <row r="8" spans="1:13" ht="24.95" customHeight="1" x14ac:dyDescent="0.25">
      <c r="A8" s="78" t="s">
        <v>47</v>
      </c>
      <c r="B8" s="84" t="s">
        <v>89</v>
      </c>
      <c r="C8" s="80"/>
      <c r="D8" s="80" t="s">
        <v>91</v>
      </c>
      <c r="E8" s="81">
        <v>10</v>
      </c>
      <c r="F8" s="82">
        <v>650</v>
      </c>
      <c r="G8" s="79"/>
      <c r="H8" s="82">
        <f>F8*0.25</f>
        <v>162.5</v>
      </c>
      <c r="I8" s="79"/>
      <c r="J8" s="82">
        <f>F8*0.7</f>
        <v>454.99999999999994</v>
      </c>
      <c r="K8" s="79"/>
      <c r="L8" s="83"/>
    </row>
    <row r="9" spans="1:13" ht="24.95" customHeight="1" x14ac:dyDescent="0.25">
      <c r="A9" s="78" t="s">
        <v>48</v>
      </c>
      <c r="B9" s="84" t="s">
        <v>93</v>
      </c>
      <c r="C9" s="80"/>
      <c r="D9" s="80" t="s">
        <v>91</v>
      </c>
      <c r="E9" s="81">
        <v>10</v>
      </c>
      <c r="F9" s="82">
        <v>1000</v>
      </c>
      <c r="G9" s="79"/>
      <c r="H9" s="82">
        <f t="shared" ref="H9:H12" si="0">F9*0.25</f>
        <v>250</v>
      </c>
      <c r="I9" s="79"/>
      <c r="J9" s="82">
        <f t="shared" ref="J9:J12" si="1">F9*0.7</f>
        <v>700</v>
      </c>
      <c r="K9" s="79"/>
      <c r="L9" s="85"/>
    </row>
    <row r="10" spans="1:13" ht="24.95" customHeight="1" x14ac:dyDescent="0.25">
      <c r="A10" s="78" t="s">
        <v>49</v>
      </c>
      <c r="B10" s="84" t="s">
        <v>93</v>
      </c>
      <c r="C10" s="80"/>
      <c r="D10" s="80" t="s">
        <v>91</v>
      </c>
      <c r="E10" s="81">
        <v>16</v>
      </c>
      <c r="F10" s="82">
        <v>2240</v>
      </c>
      <c r="G10" s="84"/>
      <c r="H10" s="82">
        <f t="shared" si="0"/>
        <v>560</v>
      </c>
      <c r="I10" s="79"/>
      <c r="J10" s="82">
        <f t="shared" si="1"/>
        <v>1568</v>
      </c>
      <c r="K10" s="79"/>
      <c r="L10" s="86"/>
    </row>
    <row r="11" spans="1:13" ht="24.95" customHeight="1" x14ac:dyDescent="0.25">
      <c r="A11" s="78" t="s">
        <v>50</v>
      </c>
      <c r="B11" s="84" t="s">
        <v>93</v>
      </c>
      <c r="C11" s="80"/>
      <c r="D11" s="80" t="s">
        <v>91</v>
      </c>
      <c r="E11" s="81"/>
      <c r="F11" s="82">
        <v>1750</v>
      </c>
      <c r="G11" s="84"/>
      <c r="H11" s="82">
        <f t="shared" si="0"/>
        <v>437.5</v>
      </c>
      <c r="I11" s="79"/>
      <c r="J11" s="82">
        <f t="shared" si="1"/>
        <v>1225</v>
      </c>
      <c r="K11" s="79"/>
      <c r="L11" s="86"/>
    </row>
    <row r="12" spans="1:13" ht="24.95" customHeight="1" x14ac:dyDescent="0.25">
      <c r="A12" s="78" t="s">
        <v>51</v>
      </c>
      <c r="B12" s="84" t="s">
        <v>177</v>
      </c>
      <c r="C12" s="80"/>
      <c r="D12" s="80" t="s">
        <v>91</v>
      </c>
      <c r="E12" s="81"/>
      <c r="F12" s="82">
        <v>1000</v>
      </c>
      <c r="G12" s="84"/>
      <c r="H12" s="82">
        <f t="shared" si="0"/>
        <v>250</v>
      </c>
      <c r="I12" s="79"/>
      <c r="J12" s="82">
        <f t="shared" si="1"/>
        <v>700</v>
      </c>
      <c r="K12" s="79"/>
      <c r="L12" s="86"/>
    </row>
    <row r="13" spans="1:13" ht="24.95" customHeight="1" x14ac:dyDescent="0.25">
      <c r="A13" s="78"/>
      <c r="B13" s="84"/>
      <c r="C13" s="80"/>
      <c r="D13" s="80"/>
      <c r="E13" s="81"/>
      <c r="F13" s="82"/>
      <c r="G13" s="84"/>
      <c r="H13" s="82"/>
      <c r="I13" s="79"/>
      <c r="J13" s="82"/>
      <c r="K13" s="79"/>
      <c r="L13" s="85"/>
    </row>
    <row r="14" spans="1:13" ht="24.95" customHeight="1" x14ac:dyDescent="0.25">
      <c r="A14" s="78"/>
      <c r="B14" s="84"/>
      <c r="C14" s="80"/>
      <c r="D14" s="80"/>
      <c r="E14" s="81"/>
      <c r="F14" s="82"/>
      <c r="G14" s="84"/>
      <c r="H14" s="82"/>
      <c r="I14" s="79"/>
      <c r="J14" s="82"/>
      <c r="K14" s="79"/>
      <c r="L14" s="86"/>
    </row>
    <row r="15" spans="1:13" ht="24.95" customHeight="1" x14ac:dyDescent="0.25">
      <c r="A15" s="78"/>
      <c r="B15" s="84"/>
      <c r="C15" s="80"/>
      <c r="D15" s="80"/>
      <c r="E15" s="81"/>
      <c r="F15" s="82"/>
      <c r="G15" s="84"/>
      <c r="H15" s="82"/>
      <c r="I15" s="79"/>
      <c r="J15" s="82"/>
      <c r="K15" s="79"/>
      <c r="L15" s="86"/>
    </row>
    <row r="16" spans="1:13" ht="24.95" customHeight="1" x14ac:dyDescent="0.25">
      <c r="A16" s="78"/>
      <c r="B16" s="84"/>
      <c r="C16" s="80"/>
      <c r="D16" s="80"/>
      <c r="E16" s="81"/>
      <c r="F16" s="82"/>
      <c r="G16" s="84"/>
      <c r="H16" s="82"/>
      <c r="I16" s="79"/>
      <c r="J16" s="82"/>
      <c r="K16" s="79"/>
      <c r="L16" s="85"/>
    </row>
    <row r="17" spans="1:12" ht="24.95" customHeight="1" x14ac:dyDescent="0.25">
      <c r="A17" s="78"/>
      <c r="B17" s="84"/>
      <c r="C17" s="80"/>
      <c r="D17" s="80"/>
      <c r="E17" s="81"/>
      <c r="F17" s="82"/>
      <c r="G17" s="84"/>
      <c r="H17" s="82"/>
      <c r="I17" s="79"/>
      <c r="J17" s="81"/>
      <c r="K17" s="79"/>
      <c r="L17" s="86"/>
    </row>
    <row r="18" spans="1:12" ht="24.95" customHeight="1" x14ac:dyDescent="0.25">
      <c r="A18" s="78"/>
      <c r="B18" s="84"/>
      <c r="C18" s="80"/>
      <c r="D18" s="80"/>
      <c r="E18" s="81"/>
      <c r="F18" s="82"/>
      <c r="G18" s="84"/>
      <c r="H18" s="82"/>
      <c r="I18" s="79"/>
      <c r="J18" s="82"/>
      <c r="K18" s="79"/>
      <c r="L18" s="86"/>
    </row>
    <row r="19" spans="1:12" ht="24.95" customHeight="1" x14ac:dyDescent="0.25">
      <c r="A19" s="78"/>
      <c r="B19" s="84"/>
      <c r="C19" s="80"/>
      <c r="D19" s="80"/>
      <c r="E19" s="81"/>
      <c r="F19" s="82"/>
      <c r="G19" s="84"/>
      <c r="H19" s="82"/>
      <c r="I19" s="79"/>
      <c r="J19" s="82"/>
      <c r="K19" s="79"/>
      <c r="L19" s="86"/>
    </row>
    <row r="20" spans="1:12" ht="24.95" customHeight="1" x14ac:dyDescent="0.25">
      <c r="A20" s="78"/>
      <c r="B20" s="84"/>
      <c r="C20" s="80"/>
      <c r="D20" s="80"/>
      <c r="E20" s="81"/>
      <c r="F20" s="82"/>
      <c r="G20" s="84"/>
      <c r="H20" s="82"/>
      <c r="I20" s="79"/>
      <c r="J20" s="82"/>
      <c r="K20" s="79"/>
      <c r="L20" s="86"/>
    </row>
    <row r="21" spans="1:12" ht="24.95" customHeight="1" x14ac:dyDescent="0.25">
      <c r="A21" s="78"/>
      <c r="B21" s="84"/>
      <c r="C21" s="80"/>
      <c r="D21" s="80"/>
      <c r="E21" s="81"/>
      <c r="F21" s="82"/>
      <c r="G21" s="84"/>
      <c r="H21" s="82"/>
      <c r="I21" s="79"/>
      <c r="J21" s="82"/>
      <c r="K21" s="79"/>
      <c r="L21" s="86"/>
    </row>
    <row r="22" spans="1:12" ht="24.95" customHeight="1" x14ac:dyDescent="0.25">
      <c r="A22" s="78"/>
      <c r="B22" s="84"/>
      <c r="C22" s="80"/>
      <c r="D22" s="80"/>
      <c r="E22" s="81"/>
      <c r="F22" s="82"/>
      <c r="G22" s="84"/>
      <c r="H22" s="82"/>
      <c r="I22" s="79"/>
      <c r="J22" s="82"/>
      <c r="K22" s="79"/>
      <c r="L22" s="86"/>
    </row>
    <row r="23" spans="1:12" ht="24.95" customHeight="1" x14ac:dyDescent="0.25">
      <c r="A23" s="78"/>
      <c r="B23" s="84"/>
      <c r="C23" s="80"/>
      <c r="D23" s="80"/>
      <c r="E23" s="81"/>
      <c r="F23" s="82"/>
      <c r="G23" s="84"/>
      <c r="H23" s="82"/>
      <c r="I23" s="79"/>
      <c r="J23" s="82"/>
      <c r="K23" s="79"/>
      <c r="L23" s="86"/>
    </row>
    <row r="24" spans="1:12" ht="24.95" customHeight="1" x14ac:dyDescent="0.25">
      <c r="A24" s="78"/>
      <c r="B24" s="84"/>
      <c r="C24" s="80"/>
      <c r="D24" s="80"/>
      <c r="E24" s="81"/>
      <c r="F24" s="82"/>
      <c r="G24" s="84"/>
      <c r="H24" s="82"/>
      <c r="I24" s="79"/>
      <c r="J24" s="82"/>
      <c r="K24" s="79"/>
      <c r="L24" s="86"/>
    </row>
    <row r="25" spans="1:12" ht="24.95" customHeight="1" x14ac:dyDescent="0.25">
      <c r="A25" s="78"/>
      <c r="B25" s="84"/>
      <c r="C25" s="80"/>
      <c r="D25" s="80"/>
      <c r="E25" s="81"/>
      <c r="F25" s="82"/>
      <c r="G25" s="84"/>
      <c r="H25" s="82"/>
      <c r="I25" s="79"/>
      <c r="J25" s="82"/>
      <c r="K25" s="79"/>
      <c r="L25" s="86"/>
    </row>
    <row r="26" spans="1:12" ht="24.95" customHeight="1" x14ac:dyDescent="0.25">
      <c r="A26" s="78"/>
      <c r="B26" s="84"/>
      <c r="C26" s="80"/>
      <c r="D26" s="80"/>
      <c r="E26" s="81"/>
      <c r="F26" s="82"/>
      <c r="G26" s="84"/>
      <c r="H26" s="82"/>
      <c r="I26" s="79"/>
      <c r="J26" s="82"/>
      <c r="K26" s="79"/>
      <c r="L26" s="86"/>
    </row>
    <row r="27" spans="1:12" ht="24.95" customHeight="1" x14ac:dyDescent="0.25">
      <c r="A27" s="78"/>
      <c r="B27" s="84"/>
      <c r="C27" s="80"/>
      <c r="D27" s="80"/>
      <c r="E27" s="81"/>
      <c r="F27" s="82"/>
      <c r="G27" s="84"/>
      <c r="H27" s="82"/>
      <c r="I27" s="79"/>
      <c r="J27" s="82"/>
      <c r="K27" s="79"/>
      <c r="L27" s="86"/>
    </row>
    <row r="28" spans="1:12" ht="24.95" customHeight="1" x14ac:dyDescent="0.25">
      <c r="A28" s="78"/>
      <c r="B28" s="84"/>
      <c r="C28" s="80"/>
      <c r="D28" s="80"/>
      <c r="E28" s="81"/>
      <c r="F28" s="82"/>
      <c r="G28" s="84"/>
      <c r="H28" s="82"/>
      <c r="I28" s="79"/>
      <c r="J28" s="82"/>
      <c r="K28" s="79"/>
      <c r="L28" s="85"/>
    </row>
    <row r="29" spans="1:12" ht="24.95" customHeight="1" x14ac:dyDescent="0.25">
      <c r="A29" s="78"/>
      <c r="B29" s="84"/>
      <c r="C29" s="80"/>
      <c r="D29" s="80"/>
      <c r="E29" s="81"/>
      <c r="F29" s="82"/>
      <c r="G29" s="84"/>
      <c r="H29" s="82"/>
      <c r="I29" s="79"/>
      <c r="J29" s="82"/>
      <c r="K29" s="79"/>
      <c r="L29" s="86"/>
    </row>
    <row r="30" spans="1:12" ht="24.95" customHeight="1" x14ac:dyDescent="0.25">
      <c r="A30" s="78"/>
      <c r="B30" s="84"/>
      <c r="C30" s="80"/>
      <c r="D30" s="80"/>
      <c r="E30" s="81"/>
      <c r="F30" s="82"/>
      <c r="G30" s="84"/>
      <c r="H30" s="82"/>
      <c r="I30" s="79"/>
      <c r="J30" s="82"/>
      <c r="K30" s="79"/>
      <c r="L30" s="86"/>
    </row>
    <row r="31" spans="1:12" ht="25.5" customHeight="1" x14ac:dyDescent="0.25">
      <c r="A31" s="78"/>
      <c r="B31" s="87"/>
      <c r="C31" s="88"/>
      <c r="D31" s="88"/>
      <c r="E31" s="89"/>
      <c r="F31" s="90"/>
      <c r="G31" s="87"/>
      <c r="H31" s="90"/>
      <c r="I31" s="91"/>
      <c r="J31" s="90"/>
      <c r="K31" s="91"/>
      <c r="L31" s="92"/>
    </row>
    <row r="32" spans="1:12" ht="25.5" customHeight="1" x14ac:dyDescent="0.25">
      <c r="A32" s="78"/>
      <c r="B32" s="84"/>
      <c r="C32" s="93"/>
      <c r="D32" s="93"/>
      <c r="E32" s="93"/>
      <c r="F32" s="94"/>
      <c r="G32" s="84"/>
      <c r="H32" s="94"/>
      <c r="I32" s="84"/>
      <c r="J32" s="94"/>
      <c r="K32" s="84"/>
      <c r="L32" s="86"/>
    </row>
    <row r="33" spans="1:12" ht="25.5" customHeight="1" x14ac:dyDescent="0.25">
      <c r="A33" s="78"/>
      <c r="B33" s="84"/>
      <c r="C33" s="93"/>
      <c r="D33" s="93"/>
      <c r="E33" s="93"/>
      <c r="F33" s="94"/>
      <c r="G33" s="84"/>
      <c r="H33" s="94"/>
      <c r="I33" s="84"/>
      <c r="J33" s="94"/>
      <c r="K33" s="84"/>
      <c r="L33" s="86"/>
    </row>
    <row r="34" spans="1:12" ht="25.5" customHeight="1" x14ac:dyDescent="0.25">
      <c r="A34" s="78"/>
      <c r="B34" s="84"/>
      <c r="C34" s="93"/>
      <c r="D34" s="93"/>
      <c r="E34" s="93"/>
      <c r="F34" s="94"/>
      <c r="G34" s="84"/>
      <c r="H34" s="94"/>
      <c r="I34" s="84"/>
      <c r="J34" s="94"/>
      <c r="K34" s="84"/>
      <c r="L34" s="86"/>
    </row>
    <row r="35" spans="1:12" ht="25.5" customHeight="1" thickBot="1" x14ac:dyDescent="0.3">
      <c r="A35" s="95"/>
      <c r="B35" s="96"/>
      <c r="C35" s="97"/>
      <c r="D35" s="97"/>
      <c r="E35" s="97"/>
      <c r="F35" s="98"/>
      <c r="G35" s="96"/>
      <c r="H35" s="98"/>
      <c r="I35" s="96"/>
      <c r="J35" s="98"/>
      <c r="K35" s="96"/>
      <c r="L35" s="99"/>
    </row>
    <row r="36" spans="1:12" x14ac:dyDescent="0.25">
      <c r="B36" s="100"/>
    </row>
    <row r="37" spans="1:12" x14ac:dyDescent="0.25">
      <c r="A37" s="101" t="s">
        <v>92</v>
      </c>
      <c r="B37" s="4" t="s">
        <v>165</v>
      </c>
    </row>
    <row r="46" spans="1:12" x14ac:dyDescent="0.25">
      <c r="A46" s="102"/>
    </row>
    <row r="47" spans="1:12" x14ac:dyDescent="0.25">
      <c r="A47" s="73"/>
    </row>
  </sheetData>
  <mergeCells count="5">
    <mergeCell ref="A1:L1"/>
    <mergeCell ref="A2:L2"/>
    <mergeCell ref="A3:L3"/>
    <mergeCell ref="A4:L4"/>
    <mergeCell ref="A5:L5"/>
  </mergeCells>
  <phoneticPr fontId="28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9E7B-0DFA-457C-8171-D5BFC6F847CA}">
  <sheetPr>
    <pageSetUpPr fitToPage="1"/>
  </sheetPr>
  <dimension ref="A1:M66"/>
  <sheetViews>
    <sheetView tabSelected="1" zoomScale="80" zoomScaleNormal="80" workbookViewId="0">
      <selection activeCell="S21" sqref="S2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75" t="s">
        <v>179</v>
      </c>
      <c r="B5" s="75"/>
      <c r="C5" s="75"/>
      <c r="D5" s="75"/>
      <c r="E5" s="129"/>
      <c r="F5" s="129"/>
      <c r="G5" s="129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26.25" thickBot="1" x14ac:dyDescent="0.3">
      <c r="A7" s="76" t="s">
        <v>28</v>
      </c>
      <c r="B7" s="76" t="s">
        <v>29</v>
      </c>
      <c r="C7" s="76" t="s">
        <v>30</v>
      </c>
      <c r="D7" s="76" t="s">
        <v>31</v>
      </c>
      <c r="E7" s="76" t="s">
        <v>60</v>
      </c>
      <c r="F7" s="76" t="s">
        <v>61</v>
      </c>
      <c r="G7" s="76" t="s">
        <v>62</v>
      </c>
      <c r="H7" s="76" t="s">
        <v>63</v>
      </c>
    </row>
    <row r="8" spans="1:13" x14ac:dyDescent="0.25">
      <c r="A8" s="130" t="s">
        <v>84</v>
      </c>
      <c r="B8" s="80" t="s">
        <v>89</v>
      </c>
      <c r="C8" s="107" t="s">
        <v>90</v>
      </c>
      <c r="D8" s="131" t="s">
        <v>99</v>
      </c>
      <c r="E8" s="131">
        <v>130</v>
      </c>
      <c r="F8" s="131"/>
      <c r="G8" s="131"/>
      <c r="H8" s="132">
        <f>G8/E8</f>
        <v>0</v>
      </c>
    </row>
    <row r="9" spans="1:13" x14ac:dyDescent="0.25">
      <c r="A9" s="130" t="s">
        <v>85</v>
      </c>
      <c r="B9" s="80" t="s">
        <v>89</v>
      </c>
      <c r="C9" s="120" t="s">
        <v>90</v>
      </c>
      <c r="D9" s="131" t="s">
        <v>99</v>
      </c>
      <c r="E9" s="131">
        <v>130</v>
      </c>
      <c r="F9" s="133"/>
      <c r="G9" s="133"/>
      <c r="H9" s="134">
        <f t="shared" ref="H9:H28" si="0">G9/E9</f>
        <v>0</v>
      </c>
    </row>
    <row r="10" spans="1:13" x14ac:dyDescent="0.25">
      <c r="A10" s="130" t="s">
        <v>86</v>
      </c>
      <c r="B10" s="80" t="s">
        <v>89</v>
      </c>
      <c r="C10" s="120" t="s">
        <v>90</v>
      </c>
      <c r="D10" s="131" t="s">
        <v>99</v>
      </c>
      <c r="E10" s="131">
        <v>130</v>
      </c>
      <c r="F10" s="133"/>
      <c r="G10" s="133"/>
      <c r="H10" s="134">
        <f t="shared" si="0"/>
        <v>0</v>
      </c>
    </row>
    <row r="11" spans="1:13" x14ac:dyDescent="0.25">
      <c r="A11" s="130" t="s">
        <v>87</v>
      </c>
      <c r="B11" s="80" t="s">
        <v>89</v>
      </c>
      <c r="C11" s="120" t="s">
        <v>90</v>
      </c>
      <c r="D11" s="131" t="s">
        <v>99</v>
      </c>
      <c r="E11" s="131">
        <v>130</v>
      </c>
      <c r="F11" s="133"/>
      <c r="G11" s="131"/>
      <c r="H11" s="134">
        <f t="shared" si="0"/>
        <v>0</v>
      </c>
    </row>
    <row r="12" spans="1:13" s="140" customFormat="1" x14ac:dyDescent="0.25">
      <c r="A12" s="130" t="s">
        <v>88</v>
      </c>
      <c r="B12" s="80" t="s">
        <v>89</v>
      </c>
      <c r="C12" s="120" t="s">
        <v>90</v>
      </c>
      <c r="D12" s="131" t="s">
        <v>99</v>
      </c>
      <c r="E12" s="131">
        <v>130</v>
      </c>
      <c r="F12" s="133"/>
      <c r="G12" s="133"/>
      <c r="H12" s="134">
        <f t="shared" si="0"/>
        <v>0</v>
      </c>
    </row>
    <row r="13" spans="1:13" s="140" customFormat="1" x14ac:dyDescent="0.25">
      <c r="A13" s="135" t="s">
        <v>47</v>
      </c>
      <c r="B13" s="80"/>
      <c r="C13" s="107"/>
      <c r="D13" s="131"/>
      <c r="E13" s="137">
        <f>SUM(E8:E12)</f>
        <v>650</v>
      </c>
      <c r="F13" s="131"/>
      <c r="G13" s="137">
        <f>SUM(G8:G12)</f>
        <v>0</v>
      </c>
      <c r="H13" s="138">
        <f t="shared" si="0"/>
        <v>0</v>
      </c>
    </row>
    <row r="14" spans="1:13" s="140" customFormat="1" x14ac:dyDescent="0.25">
      <c r="A14" s="130"/>
      <c r="B14" s="93"/>
      <c r="C14" s="107"/>
      <c r="D14" s="131"/>
      <c r="E14" s="131"/>
      <c r="F14" s="133"/>
      <c r="G14" s="133"/>
      <c r="H14" s="134"/>
    </row>
    <row r="15" spans="1:13" s="140" customFormat="1" x14ac:dyDescent="0.25">
      <c r="A15" s="130" t="s">
        <v>94</v>
      </c>
      <c r="B15" s="93" t="s">
        <v>93</v>
      </c>
      <c r="C15" s="120" t="s">
        <v>98</v>
      </c>
      <c r="D15" s="133">
        <v>10</v>
      </c>
      <c r="E15" s="131">
        <v>250</v>
      </c>
      <c r="F15" s="133"/>
      <c r="G15" s="133"/>
      <c r="H15" s="134">
        <f t="shared" si="0"/>
        <v>0</v>
      </c>
    </row>
    <row r="16" spans="1:13" s="140" customFormat="1" x14ac:dyDescent="0.25">
      <c r="A16" s="130" t="s">
        <v>95</v>
      </c>
      <c r="B16" s="93" t="s">
        <v>93</v>
      </c>
      <c r="C16" s="120" t="s">
        <v>98</v>
      </c>
      <c r="D16" s="133">
        <v>10</v>
      </c>
      <c r="E16" s="131">
        <v>250</v>
      </c>
      <c r="F16" s="133"/>
      <c r="G16" s="133"/>
      <c r="H16" s="134">
        <f t="shared" si="0"/>
        <v>0</v>
      </c>
    </row>
    <row r="17" spans="1:8" x14ac:dyDescent="0.25">
      <c r="A17" s="130" t="s">
        <v>96</v>
      </c>
      <c r="B17" s="93" t="s">
        <v>93</v>
      </c>
      <c r="C17" s="120" t="s">
        <v>98</v>
      </c>
      <c r="D17" s="133">
        <v>10</v>
      </c>
      <c r="E17" s="131">
        <v>250</v>
      </c>
      <c r="F17" s="133"/>
      <c r="G17" s="133"/>
      <c r="H17" s="134">
        <f t="shared" si="0"/>
        <v>0</v>
      </c>
    </row>
    <row r="18" spans="1:8" x14ac:dyDescent="0.25">
      <c r="A18" s="130" t="s">
        <v>97</v>
      </c>
      <c r="B18" s="93" t="s">
        <v>93</v>
      </c>
      <c r="C18" s="120" t="s">
        <v>98</v>
      </c>
      <c r="D18" s="133">
        <v>10</v>
      </c>
      <c r="E18" s="131">
        <v>250</v>
      </c>
      <c r="F18" s="133"/>
      <c r="G18" s="133"/>
      <c r="H18" s="134">
        <f t="shared" si="0"/>
        <v>0</v>
      </c>
    </row>
    <row r="19" spans="1:8" x14ac:dyDescent="0.25">
      <c r="A19" s="135" t="s">
        <v>48</v>
      </c>
      <c r="B19" s="80"/>
      <c r="C19" s="107"/>
      <c r="D19" s="131"/>
      <c r="E19" s="137">
        <f>SUM(E15:E18)</f>
        <v>1000</v>
      </c>
      <c r="F19" s="131"/>
      <c r="G19" s="137">
        <f>SUM(G15:G18)</f>
        <v>0</v>
      </c>
      <c r="H19" s="138">
        <f t="shared" si="0"/>
        <v>0</v>
      </c>
    </row>
    <row r="20" spans="1:8" s="140" customFormat="1" x14ac:dyDescent="0.25">
      <c r="A20" s="130"/>
      <c r="B20" s="93"/>
      <c r="C20" s="120"/>
      <c r="D20" s="133"/>
      <c r="E20" s="133"/>
      <c r="F20" s="133"/>
      <c r="G20" s="133"/>
      <c r="H20" s="134"/>
    </row>
    <row r="21" spans="1:8" x14ac:dyDescent="0.25">
      <c r="A21" s="130" t="s">
        <v>100</v>
      </c>
      <c r="B21" s="93" t="s">
        <v>93</v>
      </c>
      <c r="C21" s="120" t="s">
        <v>98</v>
      </c>
      <c r="D21" s="133">
        <v>10</v>
      </c>
      <c r="E21" s="133">
        <v>320</v>
      </c>
      <c r="F21" s="133"/>
      <c r="G21" s="133"/>
      <c r="H21" s="134">
        <f t="shared" si="0"/>
        <v>0</v>
      </c>
    </row>
    <row r="22" spans="1:8" x14ac:dyDescent="0.25">
      <c r="A22" s="130" t="s">
        <v>101</v>
      </c>
      <c r="B22" s="93" t="s">
        <v>93</v>
      </c>
      <c r="C22" s="120" t="s">
        <v>98</v>
      </c>
      <c r="D22" s="133">
        <v>10</v>
      </c>
      <c r="E22" s="133">
        <v>320</v>
      </c>
      <c r="F22" s="133"/>
      <c r="G22" s="133"/>
      <c r="H22" s="134">
        <f t="shared" si="0"/>
        <v>0</v>
      </c>
    </row>
    <row r="23" spans="1:8" x14ac:dyDescent="0.25">
      <c r="A23" s="130" t="s">
        <v>102</v>
      </c>
      <c r="B23" s="93" t="s">
        <v>93</v>
      </c>
      <c r="C23" s="120" t="s">
        <v>98</v>
      </c>
      <c r="D23" s="133">
        <v>10</v>
      </c>
      <c r="E23" s="133">
        <v>320</v>
      </c>
      <c r="F23" s="133"/>
      <c r="G23" s="133"/>
      <c r="H23" s="134">
        <f t="shared" si="0"/>
        <v>0</v>
      </c>
    </row>
    <row r="24" spans="1:8" x14ac:dyDescent="0.25">
      <c r="A24" s="130" t="s">
        <v>103</v>
      </c>
      <c r="B24" s="93" t="s">
        <v>93</v>
      </c>
      <c r="C24" s="120" t="s">
        <v>98</v>
      </c>
      <c r="D24" s="133">
        <v>10</v>
      </c>
      <c r="E24" s="133">
        <v>320</v>
      </c>
      <c r="F24" s="133"/>
      <c r="G24" s="133"/>
      <c r="H24" s="134">
        <f t="shared" si="0"/>
        <v>0</v>
      </c>
    </row>
    <row r="25" spans="1:8" x14ac:dyDescent="0.25">
      <c r="A25" s="130" t="s">
        <v>104</v>
      </c>
      <c r="B25" s="93" t="s">
        <v>93</v>
      </c>
      <c r="C25" s="120" t="s">
        <v>98</v>
      </c>
      <c r="D25" s="133">
        <v>10</v>
      </c>
      <c r="E25" s="133">
        <v>320</v>
      </c>
      <c r="F25" s="133"/>
      <c r="G25" s="133"/>
      <c r="H25" s="134">
        <f t="shared" si="0"/>
        <v>0</v>
      </c>
    </row>
    <row r="26" spans="1:8" x14ac:dyDescent="0.25">
      <c r="A26" s="130" t="s">
        <v>105</v>
      </c>
      <c r="B26" s="93" t="s">
        <v>93</v>
      </c>
      <c r="C26" s="120" t="s">
        <v>98</v>
      </c>
      <c r="D26" s="133">
        <v>10</v>
      </c>
      <c r="E26" s="133">
        <v>320</v>
      </c>
      <c r="F26" s="133"/>
      <c r="G26" s="133"/>
      <c r="H26" s="134">
        <f t="shared" si="0"/>
        <v>0</v>
      </c>
    </row>
    <row r="27" spans="1:8" x14ac:dyDescent="0.25">
      <c r="A27" s="130" t="s">
        <v>106</v>
      </c>
      <c r="B27" s="93" t="s">
        <v>93</v>
      </c>
      <c r="C27" s="120" t="s">
        <v>98</v>
      </c>
      <c r="D27" s="133">
        <v>10</v>
      </c>
      <c r="E27" s="133">
        <v>320</v>
      </c>
      <c r="F27" s="133"/>
      <c r="G27" s="133"/>
      <c r="H27" s="134">
        <f t="shared" si="0"/>
        <v>0</v>
      </c>
    </row>
    <row r="28" spans="1:8" x14ac:dyDescent="0.25">
      <c r="A28" s="135" t="s">
        <v>49</v>
      </c>
      <c r="B28" s="93"/>
      <c r="C28" s="120"/>
      <c r="D28" s="133"/>
      <c r="E28" s="136">
        <f>SUM(E21:E27)</f>
        <v>2240</v>
      </c>
      <c r="F28" s="133"/>
      <c r="G28" s="136">
        <f>SUM(G21:G27)</f>
        <v>0</v>
      </c>
      <c r="H28" s="138">
        <f t="shared" si="0"/>
        <v>0</v>
      </c>
    </row>
    <row r="29" spans="1:8" x14ac:dyDescent="0.25">
      <c r="A29" s="130"/>
      <c r="B29" s="93"/>
      <c r="C29" s="120"/>
      <c r="D29" s="133"/>
      <c r="E29" s="133"/>
      <c r="F29" s="133"/>
      <c r="G29" s="133"/>
      <c r="H29" s="134"/>
    </row>
    <row r="30" spans="1:8" x14ac:dyDescent="0.25">
      <c r="A30" s="130" t="s">
        <v>172</v>
      </c>
      <c r="B30" s="93" t="s">
        <v>93</v>
      </c>
      <c r="C30" s="107" t="s">
        <v>98</v>
      </c>
      <c r="D30" s="131">
        <v>10</v>
      </c>
      <c r="E30" s="131">
        <v>350</v>
      </c>
      <c r="F30" s="131"/>
      <c r="G30" s="131"/>
      <c r="H30" s="132">
        <f>G30/E30</f>
        <v>0</v>
      </c>
    </row>
    <row r="31" spans="1:8" x14ac:dyDescent="0.25">
      <c r="A31" s="130" t="s">
        <v>173</v>
      </c>
      <c r="B31" s="93" t="s">
        <v>93</v>
      </c>
      <c r="C31" s="107" t="s">
        <v>98</v>
      </c>
      <c r="D31" s="131">
        <v>10</v>
      </c>
      <c r="E31" s="131">
        <v>350</v>
      </c>
      <c r="F31" s="133"/>
      <c r="G31" s="133"/>
      <c r="H31" s="134">
        <f t="shared" ref="H31:H35" si="1">G31/E31</f>
        <v>0</v>
      </c>
    </row>
    <row r="32" spans="1:8" x14ac:dyDescent="0.25">
      <c r="A32" s="130" t="s">
        <v>174</v>
      </c>
      <c r="B32" s="93" t="s">
        <v>93</v>
      </c>
      <c r="C32" s="107" t="s">
        <v>98</v>
      </c>
      <c r="D32" s="131">
        <v>10</v>
      </c>
      <c r="E32" s="131">
        <v>350</v>
      </c>
      <c r="F32" s="133"/>
      <c r="G32" s="133"/>
      <c r="H32" s="134">
        <f t="shared" si="1"/>
        <v>0</v>
      </c>
    </row>
    <row r="33" spans="1:8" x14ac:dyDescent="0.25">
      <c r="A33" s="130" t="s">
        <v>175</v>
      </c>
      <c r="B33" s="93" t="s">
        <v>93</v>
      </c>
      <c r="C33" s="107" t="s">
        <v>98</v>
      </c>
      <c r="D33" s="131">
        <v>10</v>
      </c>
      <c r="E33" s="131">
        <v>350</v>
      </c>
      <c r="F33" s="133"/>
      <c r="G33" s="131"/>
      <c r="H33" s="134">
        <f t="shared" si="1"/>
        <v>0</v>
      </c>
    </row>
    <row r="34" spans="1:8" x14ac:dyDescent="0.25">
      <c r="A34" s="130" t="s">
        <v>176</v>
      </c>
      <c r="B34" s="93" t="s">
        <v>93</v>
      </c>
      <c r="C34" s="107" t="s">
        <v>98</v>
      </c>
      <c r="D34" s="131">
        <v>10</v>
      </c>
      <c r="E34" s="131">
        <v>350</v>
      </c>
      <c r="F34" s="133"/>
      <c r="G34" s="133"/>
      <c r="H34" s="134">
        <f t="shared" si="1"/>
        <v>0</v>
      </c>
    </row>
    <row r="35" spans="1:8" x14ac:dyDescent="0.25">
      <c r="A35" s="135" t="s">
        <v>50</v>
      </c>
      <c r="B35" s="80"/>
      <c r="C35" s="107"/>
      <c r="D35" s="131"/>
      <c r="E35" s="137">
        <f>SUM(E30:E34)</f>
        <v>1750</v>
      </c>
      <c r="F35" s="131"/>
      <c r="G35" s="137">
        <f>SUM(G30:G34)</f>
        <v>0</v>
      </c>
      <c r="H35" s="138">
        <f t="shared" si="1"/>
        <v>0</v>
      </c>
    </row>
    <row r="36" spans="1:8" x14ac:dyDescent="0.25">
      <c r="A36" s="130"/>
      <c r="B36" s="93"/>
      <c r="C36" s="107"/>
      <c r="D36" s="131"/>
      <c r="E36" s="131"/>
      <c r="F36" s="133"/>
      <c r="G36" s="133"/>
      <c r="H36" s="134"/>
    </row>
    <row r="37" spans="1:8" x14ac:dyDescent="0.25">
      <c r="A37" s="130" t="s">
        <v>167</v>
      </c>
      <c r="B37" s="80" t="s">
        <v>177</v>
      </c>
      <c r="C37" s="107" t="s">
        <v>178</v>
      </c>
      <c r="D37" s="131"/>
      <c r="E37" s="131">
        <v>200</v>
      </c>
      <c r="F37" s="131"/>
      <c r="G37" s="131"/>
      <c r="H37" s="132">
        <f>G37/E37</f>
        <v>0</v>
      </c>
    </row>
    <row r="38" spans="1:8" s="140" customFormat="1" x14ac:dyDescent="0.25">
      <c r="A38" s="130" t="s">
        <v>168</v>
      </c>
      <c r="B38" s="80" t="s">
        <v>177</v>
      </c>
      <c r="C38" s="107" t="s">
        <v>178</v>
      </c>
      <c r="D38" s="131"/>
      <c r="E38" s="131">
        <v>200</v>
      </c>
      <c r="F38" s="133"/>
      <c r="G38" s="133"/>
      <c r="H38" s="134">
        <f t="shared" ref="H38:H42" si="2">G38/E38</f>
        <v>0</v>
      </c>
    </row>
    <row r="39" spans="1:8" x14ac:dyDescent="0.25">
      <c r="A39" s="130" t="s">
        <v>169</v>
      </c>
      <c r="B39" s="80" t="s">
        <v>177</v>
      </c>
      <c r="C39" s="107" t="s">
        <v>178</v>
      </c>
      <c r="D39" s="131"/>
      <c r="E39" s="131">
        <v>200</v>
      </c>
      <c r="F39" s="133"/>
      <c r="G39" s="133"/>
      <c r="H39" s="134">
        <f t="shared" si="2"/>
        <v>0</v>
      </c>
    </row>
    <row r="40" spans="1:8" x14ac:dyDescent="0.25">
      <c r="A40" s="130" t="s">
        <v>170</v>
      </c>
      <c r="B40" s="80" t="s">
        <v>177</v>
      </c>
      <c r="C40" s="107" t="s">
        <v>178</v>
      </c>
      <c r="D40" s="131"/>
      <c r="E40" s="131">
        <v>200</v>
      </c>
      <c r="F40" s="133"/>
      <c r="G40" s="131"/>
      <c r="H40" s="134">
        <f t="shared" si="2"/>
        <v>0</v>
      </c>
    </row>
    <row r="41" spans="1:8" x14ac:dyDescent="0.25">
      <c r="A41" s="130" t="s">
        <v>171</v>
      </c>
      <c r="B41" s="80" t="s">
        <v>177</v>
      </c>
      <c r="C41" s="107" t="s">
        <v>178</v>
      </c>
      <c r="D41" s="131"/>
      <c r="E41" s="131">
        <v>200</v>
      </c>
      <c r="F41" s="133"/>
      <c r="G41" s="133"/>
      <c r="H41" s="134">
        <f t="shared" si="2"/>
        <v>0</v>
      </c>
    </row>
    <row r="42" spans="1:8" x14ac:dyDescent="0.25">
      <c r="A42" s="135" t="s">
        <v>51</v>
      </c>
      <c r="B42" s="80"/>
      <c r="C42" s="107"/>
      <c r="D42" s="131"/>
      <c r="E42" s="137">
        <f>SUM(E37:E41)</f>
        <v>1000</v>
      </c>
      <c r="F42" s="131"/>
      <c r="G42" s="137">
        <f>SUM(G37:G41)</f>
        <v>0</v>
      </c>
      <c r="H42" s="138">
        <f t="shared" si="2"/>
        <v>0</v>
      </c>
    </row>
    <row r="43" spans="1:8" x14ac:dyDescent="0.25">
      <c r="A43" s="130"/>
      <c r="B43" s="93"/>
      <c r="C43" s="107"/>
      <c r="D43" s="131"/>
      <c r="E43" s="131"/>
      <c r="F43" s="133"/>
      <c r="G43" s="133"/>
      <c r="H43" s="134"/>
    </row>
    <row r="44" spans="1:8" x14ac:dyDescent="0.25">
      <c r="A44" s="130"/>
      <c r="B44" s="93"/>
      <c r="C44" s="120"/>
      <c r="D44" s="133"/>
      <c r="E44" s="133"/>
      <c r="F44" s="133"/>
      <c r="G44" s="133"/>
      <c r="H44" s="134" t="e">
        <f t="shared" ref="H44:H48" si="3">G44/E44</f>
        <v>#DIV/0!</v>
      </c>
    </row>
    <row r="45" spans="1:8" x14ac:dyDescent="0.25">
      <c r="A45" s="130"/>
      <c r="B45" s="93"/>
      <c r="C45" s="120"/>
      <c r="D45" s="133"/>
      <c r="E45" s="133"/>
      <c r="F45" s="133"/>
      <c r="G45" s="133"/>
      <c r="H45" s="134" t="e">
        <f t="shared" si="3"/>
        <v>#DIV/0!</v>
      </c>
    </row>
    <row r="46" spans="1:8" x14ac:dyDescent="0.25">
      <c r="A46" s="130"/>
      <c r="B46" s="93"/>
      <c r="C46" s="120"/>
      <c r="D46" s="133"/>
      <c r="E46" s="133"/>
      <c r="F46" s="133"/>
      <c r="G46" s="133"/>
      <c r="H46" s="134" t="e">
        <f t="shared" si="3"/>
        <v>#DIV/0!</v>
      </c>
    </row>
    <row r="47" spans="1:8" x14ac:dyDescent="0.25">
      <c r="A47" s="130"/>
      <c r="B47" s="93"/>
      <c r="C47" s="120"/>
      <c r="D47" s="133"/>
      <c r="E47" s="133"/>
      <c r="F47" s="133"/>
      <c r="G47" s="133"/>
      <c r="H47" s="134" t="e">
        <f t="shared" si="3"/>
        <v>#DIV/0!</v>
      </c>
    </row>
    <row r="48" spans="1:8" x14ac:dyDescent="0.25">
      <c r="A48" s="130"/>
      <c r="B48" s="93"/>
      <c r="C48" s="120"/>
      <c r="D48" s="133"/>
      <c r="E48" s="133"/>
      <c r="F48" s="133"/>
      <c r="G48" s="133"/>
      <c r="H48" s="134" t="e">
        <f t="shared" si="3"/>
        <v>#DIV/0!</v>
      </c>
    </row>
    <row r="49" spans="1:8" ht="15.75" thickBot="1" x14ac:dyDescent="0.3">
      <c r="A49" s="141"/>
      <c r="B49" s="97"/>
      <c r="C49" s="124"/>
      <c r="D49" s="142"/>
      <c r="E49" s="143"/>
      <c r="F49" s="142"/>
      <c r="G49" s="143"/>
      <c r="H49" s="144"/>
    </row>
    <row r="50" spans="1:8" ht="20.100000000000001" customHeight="1" x14ac:dyDescent="0.25">
      <c r="A50" s="150"/>
      <c r="B50" s="150"/>
      <c r="C50" s="151"/>
      <c r="D50" s="152"/>
      <c r="E50" s="152"/>
      <c r="F50" s="152"/>
      <c r="G50" s="152"/>
      <c r="H50" s="153"/>
    </row>
    <row r="51" spans="1:8" ht="20.100000000000001" customHeight="1" x14ac:dyDescent="0.25">
      <c r="A51" s="150"/>
      <c r="B51" s="150"/>
      <c r="C51" s="151"/>
      <c r="D51" s="152"/>
      <c r="E51" s="152"/>
      <c r="F51" s="152"/>
      <c r="G51" s="152"/>
      <c r="H51" s="153"/>
    </row>
    <row r="52" spans="1:8" ht="20.100000000000001" customHeight="1" x14ac:dyDescent="0.25">
      <c r="A52" s="150"/>
      <c r="B52" s="150"/>
      <c r="C52" s="151"/>
      <c r="D52" s="152"/>
      <c r="E52" s="152"/>
      <c r="F52" s="152"/>
      <c r="G52" s="152"/>
      <c r="H52" s="153"/>
    </row>
    <row r="53" spans="1:8" ht="20.100000000000001" customHeight="1" x14ac:dyDescent="0.25">
      <c r="A53" s="154"/>
      <c r="B53" s="154"/>
      <c r="C53" s="151"/>
      <c r="D53" s="152"/>
      <c r="E53" s="152"/>
      <c r="F53" s="152"/>
      <c r="G53" s="152"/>
      <c r="H53" s="153"/>
    </row>
    <row r="56" spans="1:8" x14ac:dyDescent="0.25">
      <c r="A56" s="155"/>
    </row>
    <row r="57" spans="1:8" x14ac:dyDescent="0.25">
      <c r="A57" s="145"/>
      <c r="B57" s="146"/>
      <c r="C57" s="147"/>
      <c r="D57" s="147"/>
      <c r="E57" s="148"/>
      <c r="F57" s="147"/>
      <c r="G57" s="149"/>
      <c r="H57" s="149"/>
    </row>
    <row r="58" spans="1:8" x14ac:dyDescent="0.25">
      <c r="A58" s="150"/>
      <c r="B58" s="150"/>
      <c r="C58" s="151"/>
      <c r="D58" s="152"/>
      <c r="E58" s="152"/>
      <c r="F58" s="152"/>
      <c r="G58" s="152"/>
      <c r="H58" s="153"/>
    </row>
    <row r="59" spans="1:8" x14ac:dyDescent="0.25">
      <c r="A59" s="154"/>
      <c r="B59" s="154"/>
      <c r="C59" s="151"/>
      <c r="D59" s="152"/>
      <c r="E59" s="152"/>
      <c r="F59" s="152"/>
      <c r="G59" s="152"/>
      <c r="H59" s="153"/>
    </row>
    <row r="60" spans="1:8" x14ac:dyDescent="0.25">
      <c r="A60" s="150"/>
      <c r="B60" s="150"/>
      <c r="C60" s="151"/>
      <c r="D60" s="152"/>
      <c r="E60" s="152"/>
      <c r="F60" s="152"/>
      <c r="G60" s="152"/>
      <c r="H60" s="153"/>
    </row>
    <row r="61" spans="1:8" x14ac:dyDescent="0.25">
      <c r="A61" s="150"/>
      <c r="B61" s="150"/>
      <c r="C61" s="151"/>
      <c r="D61" s="152"/>
      <c r="E61" s="152"/>
      <c r="F61" s="152"/>
      <c r="G61" s="152"/>
      <c r="H61" s="153"/>
    </row>
    <row r="62" spans="1:8" x14ac:dyDescent="0.25">
      <c r="A62" s="154"/>
      <c r="B62" s="154"/>
      <c r="C62" s="151"/>
      <c r="D62" s="152"/>
      <c r="E62" s="152"/>
      <c r="F62" s="152"/>
      <c r="G62" s="152"/>
      <c r="H62" s="153"/>
    </row>
    <row r="63" spans="1:8" x14ac:dyDescent="0.25">
      <c r="A63" s="150"/>
      <c r="B63" s="150"/>
      <c r="C63" s="151"/>
      <c r="D63" s="152"/>
      <c r="E63" s="152"/>
      <c r="F63" s="152"/>
      <c r="G63" s="152"/>
      <c r="H63" s="153"/>
    </row>
    <row r="65" spans="1:1" x14ac:dyDescent="0.25">
      <c r="A65" s="102"/>
    </row>
    <row r="66" spans="1:1" x14ac:dyDescent="0.25">
      <c r="A66" s="73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5AF6-D8ED-4731-A23C-84A170CB6DB7}">
  <sheetPr>
    <pageSetUpPr fitToPage="1"/>
  </sheetPr>
  <dimension ref="A1:M47"/>
  <sheetViews>
    <sheetView zoomScale="80" zoomScaleNormal="80" workbookViewId="0">
      <pane ySplit="7" topLeftCell="A8" activePane="bottomLeft" state="frozen"/>
      <selection activeCell="E19" sqref="E19"/>
      <selection pane="bottomLeft" activeCell="B17" sqref="B17"/>
    </sheetView>
  </sheetViews>
  <sheetFormatPr defaultColWidth="9.140625" defaultRowHeight="15" x14ac:dyDescent="0.25"/>
  <cols>
    <col min="1" max="12" width="10.7109375" style="4" customWidth="1"/>
    <col min="13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5" customHeight="1" x14ac:dyDescent="0.25">
      <c r="A5" s="103" t="s">
        <v>52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3" ht="6.75" customHeight="1" thickBot="1" x14ac:dyDescent="0.3">
      <c r="A6" s="104"/>
      <c r="B6" s="104"/>
      <c r="C6" s="104"/>
      <c r="D6" s="104"/>
      <c r="E6" s="104"/>
      <c r="F6" s="104"/>
      <c r="G6" s="104"/>
    </row>
    <row r="7" spans="1:13" ht="39.950000000000003" customHeight="1" thickBot="1" x14ac:dyDescent="0.3">
      <c r="A7" s="76" t="s">
        <v>28</v>
      </c>
      <c r="B7" s="77" t="s">
        <v>29</v>
      </c>
      <c r="C7" s="77" t="s">
        <v>39</v>
      </c>
      <c r="D7" s="77" t="s">
        <v>30</v>
      </c>
      <c r="E7" s="77" t="s">
        <v>31</v>
      </c>
      <c r="F7" s="77" t="s">
        <v>53</v>
      </c>
      <c r="G7" s="77" t="s">
        <v>54</v>
      </c>
      <c r="H7" s="77" t="s">
        <v>55</v>
      </c>
      <c r="I7" s="76" t="s">
        <v>56</v>
      </c>
      <c r="J7" s="77" t="s">
        <v>57</v>
      </c>
      <c r="K7" s="77" t="s">
        <v>58</v>
      </c>
      <c r="L7" s="77" t="s">
        <v>46</v>
      </c>
    </row>
    <row r="8" spans="1:13" ht="24.95" customHeight="1" x14ac:dyDescent="0.25">
      <c r="A8" s="105" t="s">
        <v>110</v>
      </c>
      <c r="B8" s="106" t="s">
        <v>111</v>
      </c>
      <c r="C8" s="107"/>
      <c r="D8" s="107"/>
      <c r="E8" s="108"/>
      <c r="F8" s="109">
        <v>360</v>
      </c>
      <c r="G8" s="106"/>
      <c r="H8" s="109">
        <f>F8*0.2</f>
        <v>72</v>
      </c>
      <c r="I8" s="106"/>
      <c r="J8" s="109"/>
      <c r="K8" s="106"/>
      <c r="L8" s="110"/>
    </row>
    <row r="9" spans="1:13" ht="24.95" customHeight="1" x14ac:dyDescent="0.25">
      <c r="A9" s="105" t="s">
        <v>115</v>
      </c>
      <c r="B9" s="106" t="s">
        <v>117</v>
      </c>
      <c r="C9" s="107"/>
      <c r="D9" s="107"/>
      <c r="E9" s="108"/>
      <c r="F9" s="109">
        <v>220</v>
      </c>
      <c r="G9" s="111"/>
      <c r="H9" s="109">
        <f t="shared" ref="H9:H17" si="0">F9*0.2</f>
        <v>44</v>
      </c>
      <c r="I9" s="106"/>
      <c r="J9" s="109"/>
      <c r="K9" s="106"/>
      <c r="L9" s="112"/>
    </row>
    <row r="10" spans="1:13" ht="24.95" customHeight="1" x14ac:dyDescent="0.25">
      <c r="A10" s="105" t="s">
        <v>119</v>
      </c>
      <c r="B10" s="106" t="s">
        <v>111</v>
      </c>
      <c r="C10" s="107"/>
      <c r="D10" s="107"/>
      <c r="E10" s="108"/>
      <c r="F10" s="109">
        <v>910</v>
      </c>
      <c r="G10" s="111"/>
      <c r="H10" s="109">
        <f t="shared" si="0"/>
        <v>182</v>
      </c>
      <c r="I10" s="106"/>
      <c r="J10" s="109"/>
      <c r="K10" s="106"/>
      <c r="L10" s="113"/>
    </row>
    <row r="11" spans="1:13" ht="24.95" customHeight="1" x14ac:dyDescent="0.25">
      <c r="A11" s="105" t="s">
        <v>128</v>
      </c>
      <c r="B11" s="111" t="s">
        <v>127</v>
      </c>
      <c r="C11" s="107"/>
      <c r="D11" s="107"/>
      <c r="E11" s="108"/>
      <c r="F11" s="109">
        <v>360</v>
      </c>
      <c r="G11" s="111"/>
      <c r="H11" s="109">
        <f t="shared" si="0"/>
        <v>72</v>
      </c>
      <c r="I11" s="106"/>
      <c r="J11" s="109"/>
      <c r="K11" s="106"/>
      <c r="L11" s="113"/>
    </row>
    <row r="12" spans="1:13" ht="24.95" customHeight="1" x14ac:dyDescent="0.25">
      <c r="A12" s="105" t="s">
        <v>137</v>
      </c>
      <c r="B12" s="111" t="s">
        <v>75</v>
      </c>
      <c r="C12" s="107"/>
      <c r="D12" s="107"/>
      <c r="E12" s="108"/>
      <c r="F12" s="109">
        <v>300</v>
      </c>
      <c r="G12" s="111"/>
      <c r="H12" s="109">
        <f t="shared" si="0"/>
        <v>60</v>
      </c>
      <c r="I12" s="106"/>
      <c r="J12" s="109"/>
      <c r="K12" s="106"/>
      <c r="L12" s="113"/>
    </row>
    <row r="13" spans="1:13" ht="24.95" customHeight="1" x14ac:dyDescent="0.25">
      <c r="A13" s="105" t="s">
        <v>140</v>
      </c>
      <c r="B13" s="93" t="s">
        <v>142</v>
      </c>
      <c r="C13" s="107"/>
      <c r="D13" s="107"/>
      <c r="E13" s="108"/>
      <c r="F13" s="109">
        <v>140</v>
      </c>
      <c r="G13" s="111"/>
      <c r="H13" s="109">
        <f t="shared" si="0"/>
        <v>28</v>
      </c>
      <c r="I13" s="106"/>
      <c r="J13" s="109"/>
      <c r="K13" s="106"/>
      <c r="L13" s="112"/>
    </row>
    <row r="14" spans="1:13" ht="24.95" customHeight="1" x14ac:dyDescent="0.25">
      <c r="A14" s="105" t="s">
        <v>143</v>
      </c>
      <c r="B14" s="111" t="s">
        <v>144</v>
      </c>
      <c r="C14" s="107"/>
      <c r="D14" s="107"/>
      <c r="E14" s="108"/>
      <c r="F14" s="109">
        <v>240</v>
      </c>
      <c r="G14" s="111"/>
      <c r="H14" s="109">
        <f t="shared" si="0"/>
        <v>48</v>
      </c>
      <c r="I14" s="106"/>
      <c r="J14" s="109"/>
      <c r="K14" s="106"/>
      <c r="L14" s="113"/>
    </row>
    <row r="15" spans="1:13" ht="24.95" customHeight="1" x14ac:dyDescent="0.25">
      <c r="A15" s="105" t="s">
        <v>145</v>
      </c>
      <c r="B15" s="111" t="s">
        <v>149</v>
      </c>
      <c r="C15" s="107"/>
      <c r="D15" s="107"/>
      <c r="E15" s="108"/>
      <c r="F15" s="109">
        <v>160</v>
      </c>
      <c r="G15" s="111"/>
      <c r="H15" s="109">
        <f t="shared" si="0"/>
        <v>32</v>
      </c>
      <c r="I15" s="106"/>
      <c r="J15" s="109"/>
      <c r="K15" s="106"/>
      <c r="L15" s="113"/>
    </row>
    <row r="16" spans="1:13" ht="24.95" customHeight="1" x14ac:dyDescent="0.25">
      <c r="A16" s="105" t="s">
        <v>150</v>
      </c>
      <c r="B16" s="111" t="s">
        <v>151</v>
      </c>
      <c r="C16" s="107"/>
      <c r="D16" s="107"/>
      <c r="E16" s="108"/>
      <c r="F16" s="109">
        <v>420</v>
      </c>
      <c r="G16" s="111"/>
      <c r="H16" s="109">
        <f t="shared" si="0"/>
        <v>84</v>
      </c>
      <c r="I16" s="106"/>
      <c r="J16" s="109"/>
      <c r="K16" s="106"/>
      <c r="L16" s="112"/>
    </row>
    <row r="17" spans="1:12" ht="24.95" customHeight="1" x14ac:dyDescent="0.25">
      <c r="A17" s="105" t="s">
        <v>164</v>
      </c>
      <c r="B17" s="111" t="s">
        <v>163</v>
      </c>
      <c r="C17" s="107"/>
      <c r="D17" s="107"/>
      <c r="E17" s="108"/>
      <c r="F17" s="109">
        <v>150</v>
      </c>
      <c r="G17" s="111"/>
      <c r="H17" s="109">
        <f t="shared" si="0"/>
        <v>30</v>
      </c>
      <c r="I17" s="106"/>
      <c r="J17" s="108"/>
      <c r="K17" s="106"/>
      <c r="L17" s="113"/>
    </row>
    <row r="18" spans="1:12" ht="24.95" customHeight="1" x14ac:dyDescent="0.25">
      <c r="A18" s="105"/>
      <c r="B18" s="111"/>
      <c r="C18" s="107"/>
      <c r="D18" s="107"/>
      <c r="E18" s="108"/>
      <c r="F18" s="109"/>
      <c r="G18" s="111"/>
      <c r="H18" s="109"/>
      <c r="I18" s="106"/>
      <c r="J18" s="109"/>
      <c r="K18" s="106"/>
      <c r="L18" s="113"/>
    </row>
    <row r="19" spans="1:12" ht="24.95" customHeight="1" x14ac:dyDescent="0.25">
      <c r="A19" s="105"/>
      <c r="B19" s="111"/>
      <c r="C19" s="107"/>
      <c r="D19" s="107"/>
      <c r="E19" s="108"/>
      <c r="F19" s="109"/>
      <c r="G19" s="111"/>
      <c r="H19" s="109"/>
      <c r="I19" s="106"/>
      <c r="J19" s="109"/>
      <c r="K19" s="106"/>
      <c r="L19" s="113"/>
    </row>
    <row r="20" spans="1:12" ht="24.95" customHeight="1" x14ac:dyDescent="0.25">
      <c r="A20" s="105"/>
      <c r="B20" s="111"/>
      <c r="C20" s="107"/>
      <c r="D20" s="107"/>
      <c r="E20" s="108"/>
      <c r="F20" s="109"/>
      <c r="G20" s="111"/>
      <c r="H20" s="109"/>
      <c r="I20" s="106"/>
      <c r="J20" s="109"/>
      <c r="K20" s="106"/>
      <c r="L20" s="113"/>
    </row>
    <row r="21" spans="1:12" ht="24.95" customHeight="1" x14ac:dyDescent="0.25">
      <c r="A21" s="105"/>
      <c r="B21" s="111"/>
      <c r="C21" s="107"/>
      <c r="D21" s="107"/>
      <c r="E21" s="108"/>
      <c r="F21" s="109"/>
      <c r="G21" s="111"/>
      <c r="H21" s="109"/>
      <c r="I21" s="106"/>
      <c r="J21" s="109"/>
      <c r="K21" s="106"/>
      <c r="L21" s="113"/>
    </row>
    <row r="22" spans="1:12" ht="24.95" customHeight="1" x14ac:dyDescent="0.25">
      <c r="A22" s="105"/>
      <c r="B22" s="111"/>
      <c r="C22" s="107"/>
      <c r="D22" s="107"/>
      <c r="E22" s="108"/>
      <c r="F22" s="109"/>
      <c r="G22" s="111"/>
      <c r="H22" s="109"/>
      <c r="I22" s="106"/>
      <c r="J22" s="109"/>
      <c r="K22" s="106"/>
      <c r="L22" s="113"/>
    </row>
    <row r="23" spans="1:12" ht="24.95" customHeight="1" x14ac:dyDescent="0.25">
      <c r="A23" s="105"/>
      <c r="B23" s="111"/>
      <c r="C23" s="107"/>
      <c r="D23" s="107"/>
      <c r="E23" s="108"/>
      <c r="F23" s="109"/>
      <c r="G23" s="111"/>
      <c r="H23" s="109"/>
      <c r="I23" s="106"/>
      <c r="J23" s="109"/>
      <c r="K23" s="106"/>
      <c r="L23" s="113"/>
    </row>
    <row r="24" spans="1:12" ht="24.95" customHeight="1" x14ac:dyDescent="0.25">
      <c r="A24" s="105"/>
      <c r="B24" s="111"/>
      <c r="C24" s="107"/>
      <c r="D24" s="107"/>
      <c r="E24" s="108"/>
      <c r="F24" s="109"/>
      <c r="G24" s="111"/>
      <c r="H24" s="109"/>
      <c r="I24" s="106"/>
      <c r="J24" s="109"/>
      <c r="K24" s="106"/>
      <c r="L24" s="113"/>
    </row>
    <row r="25" spans="1:12" ht="24.95" customHeight="1" x14ac:dyDescent="0.25">
      <c r="A25" s="105"/>
      <c r="B25" s="111"/>
      <c r="C25" s="107"/>
      <c r="D25" s="107"/>
      <c r="E25" s="108"/>
      <c r="F25" s="109"/>
      <c r="G25" s="111"/>
      <c r="H25" s="109"/>
      <c r="I25" s="106"/>
      <c r="J25" s="109"/>
      <c r="K25" s="106"/>
      <c r="L25" s="113"/>
    </row>
    <row r="26" spans="1:12" ht="24.95" customHeight="1" x14ac:dyDescent="0.25">
      <c r="A26" s="105"/>
      <c r="B26" s="111"/>
      <c r="C26" s="107"/>
      <c r="D26" s="107"/>
      <c r="E26" s="108"/>
      <c r="F26" s="109"/>
      <c r="G26" s="111"/>
      <c r="H26" s="109"/>
      <c r="I26" s="106"/>
      <c r="J26" s="109"/>
      <c r="K26" s="106"/>
      <c r="L26" s="113"/>
    </row>
    <row r="27" spans="1:12" ht="24.95" customHeight="1" x14ac:dyDescent="0.25">
      <c r="A27" s="105"/>
      <c r="B27" s="111"/>
      <c r="C27" s="107"/>
      <c r="D27" s="107"/>
      <c r="E27" s="108"/>
      <c r="F27" s="109"/>
      <c r="G27" s="111"/>
      <c r="H27" s="109"/>
      <c r="I27" s="106"/>
      <c r="J27" s="109"/>
      <c r="K27" s="106"/>
      <c r="L27" s="113"/>
    </row>
    <row r="28" spans="1:12" ht="24.95" customHeight="1" x14ac:dyDescent="0.25">
      <c r="A28" s="105"/>
      <c r="B28" s="111"/>
      <c r="C28" s="107"/>
      <c r="D28" s="107"/>
      <c r="E28" s="108"/>
      <c r="F28" s="109"/>
      <c r="G28" s="111"/>
      <c r="H28" s="109"/>
      <c r="I28" s="106"/>
      <c r="J28" s="109"/>
      <c r="K28" s="106"/>
      <c r="L28" s="112"/>
    </row>
    <row r="29" spans="1:12" ht="24.95" customHeight="1" x14ac:dyDescent="0.25">
      <c r="A29" s="105"/>
      <c r="B29" s="111"/>
      <c r="C29" s="107"/>
      <c r="D29" s="107"/>
      <c r="E29" s="108"/>
      <c r="F29" s="109"/>
      <c r="G29" s="111"/>
      <c r="H29" s="109"/>
      <c r="I29" s="106"/>
      <c r="J29" s="109"/>
      <c r="K29" s="106"/>
      <c r="L29" s="113"/>
    </row>
    <row r="30" spans="1:12" ht="24.95" customHeight="1" x14ac:dyDescent="0.25">
      <c r="A30" s="105"/>
      <c r="B30" s="111"/>
      <c r="C30" s="107"/>
      <c r="D30" s="107"/>
      <c r="E30" s="108"/>
      <c r="F30" s="109"/>
      <c r="G30" s="111"/>
      <c r="H30" s="109"/>
      <c r="I30" s="106"/>
      <c r="J30" s="109"/>
      <c r="K30" s="106"/>
      <c r="L30" s="113"/>
    </row>
    <row r="31" spans="1:12" ht="25.5" customHeight="1" x14ac:dyDescent="0.25">
      <c r="A31" s="105"/>
      <c r="B31" s="114"/>
      <c r="C31" s="115"/>
      <c r="D31" s="115"/>
      <c r="E31" s="116"/>
      <c r="F31" s="117"/>
      <c r="G31" s="114"/>
      <c r="H31" s="117"/>
      <c r="I31" s="118"/>
      <c r="J31" s="117"/>
      <c r="K31" s="118"/>
      <c r="L31" s="119"/>
    </row>
    <row r="32" spans="1:12" ht="25.5" customHeight="1" x14ac:dyDescent="0.25">
      <c r="A32" s="105"/>
      <c r="B32" s="111"/>
      <c r="C32" s="120"/>
      <c r="D32" s="120"/>
      <c r="E32" s="120"/>
      <c r="F32" s="121"/>
      <c r="G32" s="111"/>
      <c r="H32" s="121"/>
      <c r="I32" s="111"/>
      <c r="J32" s="121"/>
      <c r="K32" s="111"/>
      <c r="L32" s="113"/>
    </row>
    <row r="33" spans="1:12" ht="25.5" customHeight="1" x14ac:dyDescent="0.25">
      <c r="A33" s="105"/>
      <c r="B33" s="111"/>
      <c r="C33" s="120"/>
      <c r="D33" s="120"/>
      <c r="E33" s="120"/>
      <c r="F33" s="121"/>
      <c r="G33" s="111"/>
      <c r="H33" s="121"/>
      <c r="I33" s="111"/>
      <c r="J33" s="121"/>
      <c r="K33" s="111"/>
      <c r="L33" s="113"/>
    </row>
    <row r="34" spans="1:12" ht="25.5" customHeight="1" x14ac:dyDescent="0.25">
      <c r="A34" s="105"/>
      <c r="B34" s="111"/>
      <c r="C34" s="120"/>
      <c r="D34" s="120"/>
      <c r="E34" s="120"/>
      <c r="F34" s="121"/>
      <c r="G34" s="111"/>
      <c r="H34" s="121"/>
      <c r="I34" s="111"/>
      <c r="J34" s="121"/>
      <c r="K34" s="111"/>
      <c r="L34" s="113"/>
    </row>
    <row r="35" spans="1:12" ht="25.5" customHeight="1" thickBot="1" x14ac:dyDescent="0.3">
      <c r="A35" s="122"/>
      <c r="B35" s="123"/>
      <c r="C35" s="124"/>
      <c r="D35" s="124"/>
      <c r="E35" s="124"/>
      <c r="F35" s="125"/>
      <c r="G35" s="123"/>
      <c r="H35" s="125"/>
      <c r="I35" s="123"/>
      <c r="J35" s="125"/>
      <c r="K35" s="123"/>
      <c r="L35" s="126"/>
    </row>
    <row r="36" spans="1:12" x14ac:dyDescent="0.25">
      <c r="A36" s="12"/>
      <c r="B36" s="127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5">
      <c r="A37" s="128" t="s">
        <v>92</v>
      </c>
      <c r="B37" s="12" t="s">
        <v>139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6" spans="1:12" x14ac:dyDescent="0.25">
      <c r="A46" s="102"/>
    </row>
    <row r="47" spans="1:12" x14ac:dyDescent="0.25">
      <c r="A47" s="73"/>
    </row>
  </sheetData>
  <mergeCells count="5">
    <mergeCell ref="A1:L1"/>
    <mergeCell ref="A2:L2"/>
    <mergeCell ref="A3:L3"/>
    <mergeCell ref="A4:L4"/>
    <mergeCell ref="A5:L5"/>
  </mergeCells>
  <phoneticPr fontId="28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C076-592D-4D47-801F-31A33E5B461C}">
  <sheetPr>
    <pageSetUpPr fitToPage="1"/>
  </sheetPr>
  <dimension ref="A1:M64"/>
  <sheetViews>
    <sheetView topLeftCell="A26" zoomScale="80" zoomScaleNormal="80" workbookViewId="0">
      <selection activeCell="C43" sqref="C4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75" t="s">
        <v>59</v>
      </c>
      <c r="B5" s="75"/>
      <c r="C5" s="75"/>
      <c r="D5" s="75"/>
      <c r="E5" s="129"/>
      <c r="F5" s="129"/>
      <c r="G5" s="129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26.25" thickBot="1" x14ac:dyDescent="0.3">
      <c r="A7" s="76" t="s">
        <v>28</v>
      </c>
      <c r="B7" s="76" t="s">
        <v>29</v>
      </c>
      <c r="C7" s="76" t="s">
        <v>30</v>
      </c>
      <c r="D7" s="76" t="s">
        <v>31</v>
      </c>
      <c r="E7" s="76" t="s">
        <v>60</v>
      </c>
      <c r="F7" s="76" t="s">
        <v>61</v>
      </c>
      <c r="G7" s="76" t="s">
        <v>62</v>
      </c>
      <c r="H7" s="76" t="s">
        <v>63</v>
      </c>
    </row>
    <row r="8" spans="1:13" x14ac:dyDescent="0.25">
      <c r="A8" s="105" t="s">
        <v>107</v>
      </c>
      <c r="B8" s="106" t="s">
        <v>111</v>
      </c>
      <c r="C8" s="107" t="s">
        <v>90</v>
      </c>
      <c r="D8" s="107" t="s">
        <v>118</v>
      </c>
      <c r="E8" s="131">
        <v>120</v>
      </c>
      <c r="F8" s="131"/>
      <c r="G8" s="131"/>
      <c r="H8" s="132">
        <f>G8/E8</f>
        <v>0</v>
      </c>
    </row>
    <row r="9" spans="1:13" x14ac:dyDescent="0.25">
      <c r="A9" s="105" t="s">
        <v>108</v>
      </c>
      <c r="B9" s="106" t="s">
        <v>111</v>
      </c>
      <c r="C9" s="107" t="s">
        <v>90</v>
      </c>
      <c r="D9" s="107" t="s">
        <v>118</v>
      </c>
      <c r="E9" s="131">
        <v>120</v>
      </c>
      <c r="F9" s="133"/>
      <c r="G9" s="133"/>
      <c r="H9" s="134">
        <f t="shared" ref="H9:H34" si="0">G9/E9</f>
        <v>0</v>
      </c>
    </row>
    <row r="10" spans="1:13" x14ac:dyDescent="0.25">
      <c r="A10" s="105" t="s">
        <v>109</v>
      </c>
      <c r="B10" s="106" t="s">
        <v>111</v>
      </c>
      <c r="C10" s="107" t="s">
        <v>90</v>
      </c>
      <c r="D10" s="107" t="s">
        <v>118</v>
      </c>
      <c r="E10" s="131">
        <v>120</v>
      </c>
      <c r="F10" s="133"/>
      <c r="G10" s="133"/>
      <c r="H10" s="134">
        <f t="shared" si="0"/>
        <v>0</v>
      </c>
    </row>
    <row r="11" spans="1:13" x14ac:dyDescent="0.25">
      <c r="A11" s="198" t="s">
        <v>110</v>
      </c>
      <c r="B11" s="111"/>
      <c r="C11" s="107"/>
      <c r="D11" s="107"/>
      <c r="E11" s="137">
        <f>SUM(E8:E10)</f>
        <v>360</v>
      </c>
      <c r="F11" s="136"/>
      <c r="G11" s="137">
        <f>SUM(G8:G10)</f>
        <v>0</v>
      </c>
      <c r="H11" s="138">
        <f t="shared" si="0"/>
        <v>0</v>
      </c>
    </row>
    <row r="12" spans="1:13" s="140" customFormat="1" x14ac:dyDescent="0.25">
      <c r="A12" s="139"/>
      <c r="B12" s="93"/>
      <c r="C12" s="133"/>
      <c r="D12" s="120"/>
      <c r="E12" s="133"/>
      <c r="F12" s="133"/>
      <c r="G12" s="133"/>
      <c r="H12" s="134"/>
    </row>
    <row r="13" spans="1:13" s="140" customFormat="1" x14ac:dyDescent="0.25">
      <c r="A13" s="130" t="s">
        <v>112</v>
      </c>
      <c r="B13" s="80" t="s">
        <v>116</v>
      </c>
      <c r="C13" s="131" t="s">
        <v>98</v>
      </c>
      <c r="D13" s="107">
        <v>6</v>
      </c>
      <c r="E13" s="131">
        <v>60</v>
      </c>
      <c r="F13" s="131"/>
      <c r="G13" s="131"/>
      <c r="H13" s="134">
        <f t="shared" si="0"/>
        <v>0</v>
      </c>
    </row>
    <row r="14" spans="1:13" s="140" customFormat="1" x14ac:dyDescent="0.25">
      <c r="A14" s="130" t="s">
        <v>113</v>
      </c>
      <c r="B14" s="93" t="s">
        <v>117</v>
      </c>
      <c r="C14" s="131" t="s">
        <v>98</v>
      </c>
      <c r="D14" s="107">
        <v>6</v>
      </c>
      <c r="E14" s="131">
        <v>100</v>
      </c>
      <c r="F14" s="133"/>
      <c r="G14" s="133"/>
      <c r="H14" s="134">
        <f t="shared" si="0"/>
        <v>0</v>
      </c>
    </row>
    <row r="15" spans="1:13" s="140" customFormat="1" x14ac:dyDescent="0.25">
      <c r="A15" s="130" t="s">
        <v>114</v>
      </c>
      <c r="B15" s="93" t="s">
        <v>89</v>
      </c>
      <c r="C15" s="133" t="s">
        <v>98</v>
      </c>
      <c r="D15" s="120">
        <v>6</v>
      </c>
      <c r="E15" s="131">
        <v>60</v>
      </c>
      <c r="F15" s="133"/>
      <c r="G15" s="133"/>
      <c r="H15" s="134">
        <f t="shared" si="0"/>
        <v>0</v>
      </c>
    </row>
    <row r="16" spans="1:13" s="140" customFormat="1" x14ac:dyDescent="0.25">
      <c r="A16" s="198" t="s">
        <v>115</v>
      </c>
      <c r="B16" s="93"/>
      <c r="C16" s="133"/>
      <c r="D16" s="120"/>
      <c r="E16" s="137">
        <f>SUM(E13:E15)</f>
        <v>220</v>
      </c>
      <c r="F16" s="133"/>
      <c r="G16" s="137">
        <f>SUM(G13:G15)</f>
        <v>0</v>
      </c>
      <c r="H16" s="138">
        <f t="shared" si="0"/>
        <v>0</v>
      </c>
    </row>
    <row r="17" spans="1:8" x14ac:dyDescent="0.25">
      <c r="A17" s="198"/>
      <c r="B17" s="93"/>
      <c r="C17" s="133"/>
      <c r="D17" s="120"/>
      <c r="E17" s="131"/>
      <c r="F17" s="133"/>
      <c r="G17" s="133"/>
      <c r="H17" s="134"/>
    </row>
    <row r="18" spans="1:8" x14ac:dyDescent="0.25">
      <c r="A18" s="139" t="s">
        <v>120</v>
      </c>
      <c r="B18" s="93" t="s">
        <v>93</v>
      </c>
      <c r="C18" s="133" t="s">
        <v>98</v>
      </c>
      <c r="D18" s="120">
        <v>6</v>
      </c>
      <c r="E18" s="133">
        <v>130</v>
      </c>
      <c r="F18" s="133"/>
      <c r="G18" s="133"/>
      <c r="H18" s="134">
        <f t="shared" si="0"/>
        <v>0</v>
      </c>
    </row>
    <row r="19" spans="1:8" x14ac:dyDescent="0.25">
      <c r="A19" s="139" t="s">
        <v>121</v>
      </c>
      <c r="B19" s="93" t="s">
        <v>93</v>
      </c>
      <c r="C19" s="133" t="s">
        <v>98</v>
      </c>
      <c r="D19" s="120">
        <v>6</v>
      </c>
      <c r="E19" s="133">
        <v>130</v>
      </c>
      <c r="F19" s="131"/>
      <c r="G19" s="131"/>
      <c r="H19" s="134">
        <f t="shared" si="0"/>
        <v>0</v>
      </c>
    </row>
    <row r="20" spans="1:8" s="140" customFormat="1" x14ac:dyDescent="0.25">
      <c r="A20" s="139" t="s">
        <v>122</v>
      </c>
      <c r="B20" s="93" t="s">
        <v>93</v>
      </c>
      <c r="C20" s="133" t="s">
        <v>98</v>
      </c>
      <c r="D20" s="120">
        <v>6</v>
      </c>
      <c r="E20" s="133">
        <v>130</v>
      </c>
      <c r="F20" s="133"/>
      <c r="G20" s="133"/>
      <c r="H20" s="134">
        <f t="shared" si="0"/>
        <v>0</v>
      </c>
    </row>
    <row r="21" spans="1:8" x14ac:dyDescent="0.25">
      <c r="A21" s="139" t="s">
        <v>123</v>
      </c>
      <c r="B21" s="93" t="s">
        <v>93</v>
      </c>
      <c r="C21" s="133" t="s">
        <v>98</v>
      </c>
      <c r="D21" s="120">
        <v>6</v>
      </c>
      <c r="E21" s="133">
        <v>130</v>
      </c>
      <c r="F21" s="133"/>
      <c r="G21" s="133"/>
      <c r="H21" s="134">
        <f t="shared" si="0"/>
        <v>0</v>
      </c>
    </row>
    <row r="22" spans="1:8" x14ac:dyDescent="0.25">
      <c r="A22" s="139" t="s">
        <v>124</v>
      </c>
      <c r="B22" s="93" t="s">
        <v>93</v>
      </c>
      <c r="C22" s="133" t="s">
        <v>98</v>
      </c>
      <c r="D22" s="120">
        <v>6</v>
      </c>
      <c r="E22" s="133">
        <v>130</v>
      </c>
      <c r="F22" s="133"/>
      <c r="G22" s="133"/>
      <c r="H22" s="134">
        <f t="shared" si="0"/>
        <v>0</v>
      </c>
    </row>
    <row r="23" spans="1:8" x14ac:dyDescent="0.25">
      <c r="A23" s="139" t="s">
        <v>125</v>
      </c>
      <c r="B23" s="93" t="s">
        <v>93</v>
      </c>
      <c r="C23" s="133" t="s">
        <v>98</v>
      </c>
      <c r="D23" s="120">
        <v>6</v>
      </c>
      <c r="E23" s="133">
        <v>130</v>
      </c>
      <c r="F23" s="133"/>
      <c r="G23" s="133"/>
      <c r="H23" s="134">
        <f t="shared" si="0"/>
        <v>0</v>
      </c>
    </row>
    <row r="24" spans="1:8" x14ac:dyDescent="0.25">
      <c r="A24" s="139" t="s">
        <v>126</v>
      </c>
      <c r="B24" s="93" t="s">
        <v>93</v>
      </c>
      <c r="C24" s="133" t="s">
        <v>98</v>
      </c>
      <c r="D24" s="120">
        <v>6</v>
      </c>
      <c r="E24" s="133">
        <v>130</v>
      </c>
      <c r="F24" s="133"/>
      <c r="G24" s="133"/>
      <c r="H24" s="134">
        <f t="shared" si="0"/>
        <v>0</v>
      </c>
    </row>
    <row r="25" spans="1:8" x14ac:dyDescent="0.25">
      <c r="A25" s="198" t="s">
        <v>119</v>
      </c>
      <c r="B25" s="93"/>
      <c r="C25" s="133"/>
      <c r="D25" s="120"/>
      <c r="E25" s="136">
        <f>SUM(E18:E24)</f>
        <v>910</v>
      </c>
      <c r="F25" s="133"/>
      <c r="G25" s="136">
        <f>SUM(G18:G24)</f>
        <v>0</v>
      </c>
      <c r="H25" s="138">
        <f t="shared" si="0"/>
        <v>0</v>
      </c>
    </row>
    <row r="26" spans="1:8" x14ac:dyDescent="0.25">
      <c r="A26" s="198"/>
      <c r="B26" s="93"/>
      <c r="C26" s="133"/>
      <c r="D26" s="120"/>
      <c r="E26" s="133"/>
      <c r="F26" s="133"/>
      <c r="G26" s="133"/>
      <c r="H26" s="134"/>
    </row>
    <row r="27" spans="1:8" x14ac:dyDescent="0.25">
      <c r="A27" s="130" t="s">
        <v>129</v>
      </c>
      <c r="B27" s="93" t="s">
        <v>133</v>
      </c>
      <c r="C27" s="133" t="s">
        <v>98</v>
      </c>
      <c r="D27" s="120">
        <v>6</v>
      </c>
      <c r="E27" s="133">
        <v>100</v>
      </c>
      <c r="F27" s="133"/>
      <c r="G27" s="133"/>
      <c r="H27" s="134">
        <f t="shared" si="0"/>
        <v>0</v>
      </c>
    </row>
    <row r="28" spans="1:8" x14ac:dyDescent="0.25">
      <c r="A28" s="130" t="s">
        <v>130</v>
      </c>
      <c r="B28" s="93" t="s">
        <v>127</v>
      </c>
      <c r="C28" s="133" t="s">
        <v>98</v>
      </c>
      <c r="D28" s="120">
        <v>6</v>
      </c>
      <c r="E28" s="133">
        <v>100</v>
      </c>
      <c r="F28" s="133"/>
      <c r="G28" s="133"/>
      <c r="H28" s="134">
        <f t="shared" si="0"/>
        <v>0</v>
      </c>
    </row>
    <row r="29" spans="1:8" x14ac:dyDescent="0.25">
      <c r="A29" s="130" t="s">
        <v>131</v>
      </c>
      <c r="B29" s="199" t="s">
        <v>134</v>
      </c>
      <c r="C29" s="133" t="s">
        <v>98</v>
      </c>
      <c r="D29" s="120">
        <v>6</v>
      </c>
      <c r="E29" s="133">
        <v>60</v>
      </c>
      <c r="F29" s="133"/>
      <c r="G29" s="133"/>
      <c r="H29" s="134">
        <f t="shared" si="0"/>
        <v>0</v>
      </c>
    </row>
    <row r="30" spans="1:8" x14ac:dyDescent="0.25">
      <c r="A30" s="130" t="s">
        <v>132</v>
      </c>
      <c r="B30" s="199" t="s">
        <v>135</v>
      </c>
      <c r="C30" s="133" t="s">
        <v>98</v>
      </c>
      <c r="D30" s="120">
        <v>6</v>
      </c>
      <c r="E30" s="133">
        <v>100</v>
      </c>
      <c r="F30" s="133"/>
      <c r="G30" s="133"/>
      <c r="H30" s="134">
        <f t="shared" si="0"/>
        <v>0</v>
      </c>
    </row>
    <row r="31" spans="1:8" x14ac:dyDescent="0.25">
      <c r="A31" s="198" t="s">
        <v>128</v>
      </c>
      <c r="B31" s="93"/>
      <c r="C31" s="133"/>
      <c r="D31" s="120"/>
      <c r="E31" s="136">
        <f>SUM(E27:E30)</f>
        <v>360</v>
      </c>
      <c r="F31" s="133"/>
      <c r="G31" s="136">
        <f>SUM(G27:G30)</f>
        <v>0</v>
      </c>
      <c r="H31" s="138">
        <f t="shared" si="0"/>
        <v>0</v>
      </c>
    </row>
    <row r="32" spans="1:8" x14ac:dyDescent="0.25">
      <c r="A32" s="198"/>
      <c r="B32" s="93"/>
      <c r="C32" s="133"/>
      <c r="D32" s="120"/>
      <c r="E32" s="131"/>
      <c r="F32" s="133"/>
      <c r="G32" s="133"/>
      <c r="H32" s="134"/>
    </row>
    <row r="33" spans="1:8" x14ac:dyDescent="0.25">
      <c r="A33" s="130" t="s">
        <v>138</v>
      </c>
      <c r="B33" s="93" t="s">
        <v>75</v>
      </c>
      <c r="C33" s="133" t="s">
        <v>79</v>
      </c>
      <c r="D33" s="120" t="s">
        <v>83</v>
      </c>
      <c r="E33" s="131">
        <v>300</v>
      </c>
      <c r="F33" s="133"/>
      <c r="G33" s="133"/>
      <c r="H33" s="134">
        <f t="shared" si="0"/>
        <v>0</v>
      </c>
    </row>
    <row r="34" spans="1:8" x14ac:dyDescent="0.25">
      <c r="A34" s="198" t="s">
        <v>137</v>
      </c>
      <c r="B34" s="93"/>
      <c r="C34" s="133"/>
      <c r="D34" s="120"/>
      <c r="E34" s="137">
        <f>SUM(E33)</f>
        <v>300</v>
      </c>
      <c r="F34" s="133"/>
      <c r="G34" s="137">
        <f>SUM(G33)</f>
        <v>0</v>
      </c>
      <c r="H34" s="138">
        <f t="shared" si="0"/>
        <v>0</v>
      </c>
    </row>
    <row r="35" spans="1:8" x14ac:dyDescent="0.25">
      <c r="A35" s="139"/>
      <c r="B35" s="93"/>
      <c r="C35" s="133"/>
      <c r="D35" s="120"/>
      <c r="E35" s="133"/>
      <c r="F35" s="133"/>
      <c r="G35" s="133"/>
      <c r="H35" s="134"/>
    </row>
    <row r="36" spans="1:8" s="140" customFormat="1" x14ac:dyDescent="0.25">
      <c r="A36" s="130" t="s">
        <v>141</v>
      </c>
      <c r="B36" s="93" t="s">
        <v>142</v>
      </c>
      <c r="C36" s="133" t="s">
        <v>98</v>
      </c>
      <c r="D36" s="120">
        <v>6</v>
      </c>
      <c r="E36" s="131">
        <v>140</v>
      </c>
      <c r="F36" s="133"/>
      <c r="G36" s="133"/>
      <c r="H36" s="134">
        <f t="shared" ref="H36:H37" si="1">G36/E36</f>
        <v>0</v>
      </c>
    </row>
    <row r="37" spans="1:8" x14ac:dyDescent="0.25">
      <c r="A37" s="198" t="s">
        <v>140</v>
      </c>
      <c r="B37" s="93"/>
      <c r="C37" s="133"/>
      <c r="D37" s="120"/>
      <c r="E37" s="137">
        <f>SUM(E36)</f>
        <v>140</v>
      </c>
      <c r="F37" s="133"/>
      <c r="G37" s="137">
        <f>SUM(G36)</f>
        <v>0</v>
      </c>
      <c r="H37" s="138">
        <f t="shared" si="1"/>
        <v>0</v>
      </c>
    </row>
    <row r="38" spans="1:8" x14ac:dyDescent="0.25">
      <c r="A38" s="198"/>
      <c r="B38" s="93"/>
      <c r="C38" s="133"/>
      <c r="D38" s="120"/>
      <c r="E38" s="133"/>
      <c r="F38" s="133"/>
      <c r="G38" s="133"/>
      <c r="H38" s="134"/>
    </row>
    <row r="39" spans="1:8" x14ac:dyDescent="0.25">
      <c r="A39" s="130" t="s">
        <v>146</v>
      </c>
      <c r="B39" s="93" t="s">
        <v>148</v>
      </c>
      <c r="C39" s="133" t="s">
        <v>98</v>
      </c>
      <c r="D39" s="120">
        <v>6</v>
      </c>
      <c r="E39" s="133">
        <v>120</v>
      </c>
      <c r="F39" s="133"/>
      <c r="G39" s="133"/>
      <c r="H39" s="134">
        <f t="shared" ref="H39:H41" si="2">G39/E39</f>
        <v>0</v>
      </c>
    </row>
    <row r="40" spans="1:8" x14ac:dyDescent="0.25">
      <c r="A40" s="130" t="s">
        <v>147</v>
      </c>
      <c r="B40" s="93" t="s">
        <v>144</v>
      </c>
      <c r="C40" s="133" t="s">
        <v>98</v>
      </c>
      <c r="D40" s="120">
        <v>6</v>
      </c>
      <c r="E40" s="133">
        <v>120</v>
      </c>
      <c r="F40" s="133"/>
      <c r="G40" s="133"/>
      <c r="H40" s="134">
        <f t="shared" si="2"/>
        <v>0</v>
      </c>
    </row>
    <row r="41" spans="1:8" x14ac:dyDescent="0.25">
      <c r="A41" s="198" t="s">
        <v>143</v>
      </c>
      <c r="B41" s="93"/>
      <c r="C41" s="133"/>
      <c r="D41" s="120"/>
      <c r="E41" s="136">
        <f>SUM(E39:E40)</f>
        <v>240</v>
      </c>
      <c r="F41" s="133"/>
      <c r="G41" s="136">
        <f>SUM(G39:G40)</f>
        <v>0</v>
      </c>
      <c r="H41" s="138">
        <f t="shared" si="2"/>
        <v>0</v>
      </c>
    </row>
    <row r="42" spans="1:8" x14ac:dyDescent="0.25">
      <c r="A42" s="130"/>
      <c r="B42" s="93"/>
      <c r="C42" s="133"/>
      <c r="D42" s="120"/>
      <c r="E42" s="133"/>
      <c r="F42" s="133"/>
      <c r="G42" s="133"/>
      <c r="H42" s="134"/>
    </row>
    <row r="43" spans="1:8" x14ac:dyDescent="0.25">
      <c r="A43" s="130" t="s">
        <v>152</v>
      </c>
      <c r="B43" s="93" t="s">
        <v>149</v>
      </c>
      <c r="C43" s="133" t="s">
        <v>98</v>
      </c>
      <c r="D43" s="120">
        <v>6</v>
      </c>
      <c r="E43" s="133">
        <v>80</v>
      </c>
      <c r="F43" s="133"/>
      <c r="G43" s="133"/>
      <c r="H43" s="134">
        <f t="shared" ref="H43:H45" si="3">G43/E43</f>
        <v>0</v>
      </c>
    </row>
    <row r="44" spans="1:8" x14ac:dyDescent="0.25">
      <c r="A44" s="130" t="s">
        <v>153</v>
      </c>
      <c r="B44" s="93" t="s">
        <v>154</v>
      </c>
      <c r="C44" s="133" t="s">
        <v>98</v>
      </c>
      <c r="D44" s="120">
        <v>6</v>
      </c>
      <c r="E44" s="133">
        <v>80</v>
      </c>
      <c r="F44" s="133"/>
      <c r="G44" s="133"/>
      <c r="H44" s="134">
        <f t="shared" si="3"/>
        <v>0</v>
      </c>
    </row>
    <row r="45" spans="1:8" x14ac:dyDescent="0.25">
      <c r="A45" s="198" t="s">
        <v>155</v>
      </c>
      <c r="B45" s="93"/>
      <c r="C45" s="120"/>
      <c r="D45" s="133"/>
      <c r="E45" s="136">
        <f>SUM(E43:E44)</f>
        <v>160</v>
      </c>
      <c r="F45" s="133"/>
      <c r="G45" s="136">
        <f>SUM(G43:G44)</f>
        <v>0</v>
      </c>
      <c r="H45" s="138">
        <f t="shared" si="3"/>
        <v>0</v>
      </c>
    </row>
    <row r="46" spans="1:8" ht="15.75" thickBot="1" x14ac:dyDescent="0.3">
      <c r="A46" s="141"/>
      <c r="B46" s="97"/>
      <c r="C46" s="124"/>
      <c r="D46" s="142"/>
      <c r="E46" s="143"/>
      <c r="F46" s="142"/>
      <c r="G46" s="143"/>
      <c r="H46" s="144"/>
    </row>
    <row r="47" spans="1:8" ht="20.100000000000001" customHeight="1" x14ac:dyDescent="0.25">
      <c r="A47" s="145"/>
      <c r="B47" s="146"/>
      <c r="C47" s="147"/>
      <c r="D47" s="147"/>
      <c r="E47" s="148"/>
      <c r="F47" s="147"/>
      <c r="G47" s="149"/>
      <c r="H47" s="149"/>
    </row>
    <row r="48" spans="1:8" ht="20.100000000000001" customHeight="1" x14ac:dyDescent="0.25">
      <c r="A48" s="150"/>
      <c r="B48" s="150"/>
      <c r="C48" s="151"/>
      <c r="D48" s="152"/>
      <c r="E48" s="152"/>
      <c r="F48" s="152"/>
      <c r="G48" s="152"/>
      <c r="H48" s="153"/>
    </row>
    <row r="49" spans="1:8" ht="20.100000000000001" customHeight="1" x14ac:dyDescent="0.25">
      <c r="A49" s="150"/>
      <c r="B49" s="150"/>
      <c r="C49" s="151"/>
      <c r="D49" s="152"/>
      <c r="E49" s="152"/>
      <c r="F49" s="152"/>
      <c r="G49" s="152"/>
      <c r="H49" s="153"/>
    </row>
    <row r="50" spans="1:8" ht="20.100000000000001" customHeight="1" x14ac:dyDescent="0.25">
      <c r="A50" s="150"/>
      <c r="B50" s="150"/>
      <c r="C50" s="151"/>
      <c r="D50" s="152"/>
      <c r="E50" s="152"/>
      <c r="F50" s="152"/>
      <c r="G50" s="152"/>
      <c r="H50" s="153"/>
    </row>
    <row r="51" spans="1:8" ht="20.100000000000001" customHeight="1" x14ac:dyDescent="0.25">
      <c r="A51" s="154"/>
      <c r="B51" s="154"/>
      <c r="C51" s="151"/>
      <c r="D51" s="152"/>
      <c r="E51" s="152"/>
      <c r="F51" s="152"/>
      <c r="G51" s="152"/>
      <c r="H51" s="153"/>
    </row>
    <row r="54" spans="1:8" x14ac:dyDescent="0.25">
      <c r="A54" s="155"/>
    </row>
    <row r="55" spans="1:8" x14ac:dyDescent="0.25">
      <c r="A55" s="145"/>
      <c r="B55" s="146"/>
      <c r="C55" s="147"/>
      <c r="D55" s="147"/>
      <c r="E55" s="148"/>
      <c r="F55" s="147"/>
      <c r="G55" s="149"/>
      <c r="H55" s="149"/>
    </row>
    <row r="56" spans="1:8" x14ac:dyDescent="0.25">
      <c r="A56" s="150"/>
      <c r="B56" s="150"/>
      <c r="C56" s="151"/>
      <c r="D56" s="152"/>
      <c r="E56" s="152"/>
      <c r="F56" s="152"/>
      <c r="G56" s="152"/>
      <c r="H56" s="153"/>
    </row>
    <row r="57" spans="1:8" x14ac:dyDescent="0.25">
      <c r="A57" s="154"/>
      <c r="B57" s="154"/>
      <c r="C57" s="151"/>
      <c r="D57" s="152"/>
      <c r="E57" s="152"/>
      <c r="F57" s="152"/>
      <c r="G57" s="152"/>
      <c r="H57" s="153"/>
    </row>
    <row r="58" spans="1:8" x14ac:dyDescent="0.25">
      <c r="A58" s="150"/>
      <c r="B58" s="150"/>
      <c r="C58" s="151"/>
      <c r="D58" s="152"/>
      <c r="E58" s="152"/>
      <c r="F58" s="152"/>
      <c r="G58" s="152"/>
      <c r="H58" s="153"/>
    </row>
    <row r="59" spans="1:8" x14ac:dyDescent="0.25">
      <c r="A59" s="150"/>
      <c r="B59" s="150"/>
      <c r="C59" s="151"/>
      <c r="D59" s="152"/>
      <c r="E59" s="152"/>
      <c r="F59" s="152"/>
      <c r="G59" s="152"/>
      <c r="H59" s="153"/>
    </row>
    <row r="60" spans="1:8" x14ac:dyDescent="0.25">
      <c r="A60" s="154"/>
      <c r="B60" s="154"/>
      <c r="C60" s="151"/>
      <c r="D60" s="152"/>
      <c r="E60" s="152"/>
      <c r="F60" s="152"/>
      <c r="G60" s="152"/>
      <c r="H60" s="153"/>
    </row>
    <row r="61" spans="1:8" x14ac:dyDescent="0.25">
      <c r="A61" s="150"/>
      <c r="B61" s="150"/>
      <c r="C61" s="151"/>
      <c r="D61" s="152"/>
      <c r="E61" s="152"/>
      <c r="F61" s="152"/>
      <c r="G61" s="152"/>
      <c r="H61" s="153"/>
    </row>
    <row r="63" spans="1:8" x14ac:dyDescent="0.25">
      <c r="A63" s="102"/>
    </row>
    <row r="64" spans="1:8" x14ac:dyDescent="0.25">
      <c r="A64" s="73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D141-129F-427F-8F8A-941A6E70F85B}">
  <sheetPr>
    <pageSetUpPr fitToPage="1"/>
  </sheetPr>
  <dimension ref="A1:M66"/>
  <sheetViews>
    <sheetView zoomScale="80" zoomScaleNormal="80" workbookViewId="0">
      <selection activeCell="B34" sqref="B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ht="15" customHeight="1" x14ac:dyDescent="0.25">
      <c r="A5" s="75" t="s">
        <v>59</v>
      </c>
      <c r="B5" s="75"/>
      <c r="C5" s="75"/>
      <c r="D5" s="75"/>
      <c r="E5" s="129"/>
      <c r="F5" s="129"/>
      <c r="G5" s="129"/>
      <c r="H5" s="17"/>
      <c r="I5" s="17"/>
      <c r="J5" s="17"/>
      <c r="K5" s="17"/>
      <c r="L5" s="17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ht="26.25" thickBot="1" x14ac:dyDescent="0.3">
      <c r="A7" s="76" t="s">
        <v>28</v>
      </c>
      <c r="B7" s="76" t="s">
        <v>29</v>
      </c>
      <c r="C7" s="76" t="s">
        <v>30</v>
      </c>
      <c r="D7" s="76" t="s">
        <v>31</v>
      </c>
      <c r="E7" s="76" t="s">
        <v>60</v>
      </c>
      <c r="F7" s="76" t="s">
        <v>61</v>
      </c>
      <c r="G7" s="76" t="s">
        <v>62</v>
      </c>
      <c r="H7" s="76" t="s">
        <v>63</v>
      </c>
    </row>
    <row r="8" spans="1:13" x14ac:dyDescent="0.25">
      <c r="A8" s="130" t="s">
        <v>156</v>
      </c>
      <c r="B8" s="93"/>
      <c r="C8" s="120" t="s">
        <v>90</v>
      </c>
      <c r="D8" s="133">
        <v>6</v>
      </c>
      <c r="E8" s="133">
        <v>70</v>
      </c>
      <c r="F8" s="133"/>
      <c r="G8" s="133"/>
      <c r="H8" s="134">
        <f t="shared" ref="H8:H12" si="0">G8/E8</f>
        <v>0</v>
      </c>
    </row>
    <row r="9" spans="1:13" x14ac:dyDescent="0.25">
      <c r="A9" s="130" t="s">
        <v>157</v>
      </c>
      <c r="B9" s="93"/>
      <c r="C9" s="120" t="s">
        <v>90</v>
      </c>
      <c r="D9" s="133">
        <v>6</v>
      </c>
      <c r="E9" s="133">
        <v>70</v>
      </c>
      <c r="F9" s="133"/>
      <c r="G9" s="133"/>
      <c r="H9" s="134">
        <f t="shared" si="0"/>
        <v>0</v>
      </c>
    </row>
    <row r="10" spans="1:13" x14ac:dyDescent="0.25">
      <c r="A10" s="130" t="s">
        <v>158</v>
      </c>
      <c r="B10" s="93" t="s">
        <v>151</v>
      </c>
      <c r="C10" s="120" t="s">
        <v>90</v>
      </c>
      <c r="D10" s="133">
        <v>6</v>
      </c>
      <c r="E10" s="133">
        <v>70</v>
      </c>
      <c r="F10" s="133"/>
      <c r="G10" s="133"/>
      <c r="H10" s="134">
        <f t="shared" si="0"/>
        <v>0</v>
      </c>
    </row>
    <row r="11" spans="1:13" x14ac:dyDescent="0.25">
      <c r="A11" s="130" t="s">
        <v>159</v>
      </c>
      <c r="B11" s="93" t="s">
        <v>151</v>
      </c>
      <c r="C11" s="120" t="s">
        <v>90</v>
      </c>
      <c r="D11" s="133">
        <v>6</v>
      </c>
      <c r="E11" s="133">
        <v>70</v>
      </c>
      <c r="F11" s="133"/>
      <c r="G11" s="133"/>
      <c r="H11" s="134">
        <f t="shared" si="0"/>
        <v>0</v>
      </c>
    </row>
    <row r="12" spans="1:13" x14ac:dyDescent="0.25">
      <c r="A12" s="130" t="s">
        <v>160</v>
      </c>
      <c r="B12" s="93" t="s">
        <v>151</v>
      </c>
      <c r="C12" s="120" t="s">
        <v>90</v>
      </c>
      <c r="D12" s="133">
        <v>6</v>
      </c>
      <c r="E12" s="133">
        <v>70</v>
      </c>
      <c r="F12" s="133"/>
      <c r="G12" s="133"/>
      <c r="H12" s="134">
        <f t="shared" si="0"/>
        <v>0</v>
      </c>
    </row>
    <row r="13" spans="1:13" s="140" customFormat="1" x14ac:dyDescent="0.25">
      <c r="A13" s="130" t="s">
        <v>161</v>
      </c>
      <c r="B13" s="93" t="s">
        <v>151</v>
      </c>
      <c r="C13" s="120" t="s">
        <v>90</v>
      </c>
      <c r="D13" s="133">
        <v>6</v>
      </c>
      <c r="E13" s="133">
        <v>70</v>
      </c>
      <c r="F13" s="133"/>
      <c r="G13" s="133"/>
      <c r="H13" s="134">
        <f t="shared" ref="H13:H14" si="1">G13/E13</f>
        <v>0</v>
      </c>
    </row>
    <row r="14" spans="1:13" x14ac:dyDescent="0.25">
      <c r="A14" s="198" t="s">
        <v>162</v>
      </c>
      <c r="B14" s="93"/>
      <c r="C14" s="120"/>
      <c r="D14" s="133"/>
      <c r="E14" s="136">
        <f>SUM(E8:E13)</f>
        <v>420</v>
      </c>
      <c r="F14" s="133"/>
      <c r="G14" s="136">
        <f>SUM(G8:G13)</f>
        <v>0</v>
      </c>
      <c r="H14" s="138">
        <f t="shared" si="1"/>
        <v>0</v>
      </c>
    </row>
    <row r="15" spans="1:13" x14ac:dyDescent="0.25">
      <c r="A15" s="130"/>
      <c r="B15" s="93"/>
      <c r="C15" s="120"/>
      <c r="D15" s="133"/>
      <c r="E15" s="133"/>
      <c r="F15" s="133"/>
      <c r="G15" s="133"/>
      <c r="H15" s="134"/>
    </row>
    <row r="16" spans="1:13" x14ac:dyDescent="0.25">
      <c r="A16" s="130" t="s">
        <v>166</v>
      </c>
      <c r="B16" s="111" t="s">
        <v>163</v>
      </c>
      <c r="C16" s="120" t="s">
        <v>98</v>
      </c>
      <c r="D16" s="133">
        <v>8</v>
      </c>
      <c r="E16" s="133">
        <v>150</v>
      </c>
      <c r="F16" s="133"/>
      <c r="G16" s="133"/>
      <c r="H16" s="134">
        <f t="shared" ref="H16:H17" si="2">G16/E16</f>
        <v>0</v>
      </c>
    </row>
    <row r="17" spans="1:8" x14ac:dyDescent="0.25">
      <c r="A17" s="198" t="s">
        <v>164</v>
      </c>
      <c r="B17" s="93"/>
      <c r="C17" s="133"/>
      <c r="D17" s="120"/>
      <c r="E17" s="137">
        <f>SUM(E16)</f>
        <v>150</v>
      </c>
      <c r="F17" s="133"/>
      <c r="G17" s="137">
        <f>SUM(G16)</f>
        <v>0</v>
      </c>
      <c r="H17" s="138">
        <f t="shared" si="2"/>
        <v>0</v>
      </c>
    </row>
    <row r="18" spans="1:8" x14ac:dyDescent="0.25">
      <c r="A18" s="130"/>
      <c r="B18" s="93"/>
      <c r="C18" s="120"/>
      <c r="D18" s="133"/>
      <c r="E18" s="133"/>
      <c r="F18" s="133"/>
      <c r="G18" s="133"/>
      <c r="H18" s="134"/>
    </row>
    <row r="19" spans="1:8" x14ac:dyDescent="0.25">
      <c r="A19" s="130"/>
      <c r="B19" s="93"/>
      <c r="C19" s="120"/>
      <c r="D19" s="133"/>
      <c r="E19" s="133"/>
      <c r="F19" s="133"/>
      <c r="G19" s="133"/>
      <c r="H19" s="134"/>
    </row>
    <row r="20" spans="1:8" x14ac:dyDescent="0.25">
      <c r="A20" s="130"/>
      <c r="B20" s="93"/>
      <c r="C20" s="120"/>
      <c r="D20" s="133"/>
      <c r="E20" s="133"/>
      <c r="F20" s="133"/>
      <c r="G20" s="133"/>
      <c r="H20" s="134"/>
    </row>
    <row r="21" spans="1:8" x14ac:dyDescent="0.25">
      <c r="A21" s="130"/>
      <c r="B21" s="93"/>
      <c r="C21" s="120"/>
      <c r="D21" s="133"/>
      <c r="E21" s="133"/>
      <c r="F21" s="133"/>
      <c r="G21" s="133"/>
      <c r="H21" s="134"/>
    </row>
    <row r="22" spans="1:8" x14ac:dyDescent="0.25">
      <c r="A22" s="130"/>
      <c r="B22" s="93"/>
      <c r="C22" s="120"/>
      <c r="D22" s="133"/>
      <c r="E22" s="133"/>
      <c r="F22" s="133"/>
      <c r="G22" s="133"/>
      <c r="H22" s="134"/>
    </row>
    <row r="23" spans="1:8" x14ac:dyDescent="0.25">
      <c r="A23" s="130"/>
      <c r="B23" s="93"/>
      <c r="C23" s="120"/>
      <c r="D23" s="133"/>
      <c r="E23" s="133"/>
      <c r="F23" s="133"/>
      <c r="G23" s="133"/>
      <c r="H23" s="134"/>
    </row>
    <row r="24" spans="1:8" x14ac:dyDescent="0.25">
      <c r="A24" s="130"/>
      <c r="B24" s="93"/>
      <c r="C24" s="120"/>
      <c r="D24" s="133"/>
      <c r="E24" s="133"/>
      <c r="F24" s="133"/>
      <c r="G24" s="133"/>
      <c r="H24" s="134"/>
    </row>
    <row r="25" spans="1:8" x14ac:dyDescent="0.25">
      <c r="A25" s="130"/>
      <c r="B25" s="93"/>
      <c r="C25" s="120"/>
      <c r="D25" s="133"/>
      <c r="E25" s="131"/>
      <c r="F25" s="133"/>
      <c r="G25" s="133"/>
      <c r="H25" s="134"/>
    </row>
    <row r="26" spans="1:8" x14ac:dyDescent="0.25">
      <c r="A26" s="130"/>
      <c r="B26" s="93"/>
      <c r="C26" s="120"/>
      <c r="D26" s="133"/>
      <c r="E26" s="131"/>
      <c r="F26" s="133"/>
      <c r="G26" s="133"/>
      <c r="H26" s="134"/>
    </row>
    <row r="27" spans="1:8" x14ac:dyDescent="0.25">
      <c r="A27" s="130"/>
      <c r="B27" s="93"/>
      <c r="C27" s="120"/>
      <c r="D27" s="133"/>
      <c r="E27" s="131"/>
      <c r="F27" s="133"/>
      <c r="G27" s="133"/>
      <c r="H27" s="134"/>
    </row>
    <row r="28" spans="1:8" x14ac:dyDescent="0.25">
      <c r="A28" s="139"/>
      <c r="B28" s="93"/>
      <c r="C28" s="120"/>
      <c r="D28" s="133"/>
      <c r="E28" s="133"/>
      <c r="F28" s="133"/>
      <c r="G28" s="133"/>
      <c r="H28" s="134"/>
    </row>
    <row r="29" spans="1:8" x14ac:dyDescent="0.25">
      <c r="A29" s="130"/>
      <c r="B29" s="93"/>
      <c r="C29" s="120"/>
      <c r="D29" s="133"/>
      <c r="E29" s="133"/>
      <c r="F29" s="133"/>
      <c r="G29" s="133"/>
      <c r="H29" s="134"/>
    </row>
    <row r="30" spans="1:8" x14ac:dyDescent="0.25">
      <c r="A30" s="130"/>
      <c r="B30" s="93"/>
      <c r="C30" s="120"/>
      <c r="D30" s="133"/>
      <c r="E30" s="133"/>
      <c r="F30" s="133"/>
      <c r="G30" s="133"/>
      <c r="H30" s="134"/>
    </row>
    <row r="31" spans="1:8" x14ac:dyDescent="0.25">
      <c r="A31" s="130"/>
      <c r="B31" s="93"/>
      <c r="C31" s="120"/>
      <c r="D31" s="133"/>
      <c r="E31" s="133"/>
      <c r="F31" s="133"/>
      <c r="G31" s="133"/>
      <c r="H31" s="134"/>
    </row>
    <row r="32" spans="1:8" x14ac:dyDescent="0.25">
      <c r="A32" s="130"/>
      <c r="B32" s="93"/>
      <c r="C32" s="120"/>
      <c r="D32" s="133"/>
      <c r="E32" s="133"/>
      <c r="F32" s="133"/>
      <c r="G32" s="133"/>
      <c r="H32" s="134"/>
    </row>
    <row r="33" spans="1:8" x14ac:dyDescent="0.25">
      <c r="A33" s="130"/>
      <c r="B33" s="93"/>
      <c r="C33" s="120"/>
      <c r="D33" s="133"/>
      <c r="E33" s="133"/>
      <c r="F33" s="133"/>
      <c r="G33" s="133"/>
      <c r="H33" s="134"/>
    </row>
    <row r="34" spans="1:8" x14ac:dyDescent="0.25">
      <c r="A34" s="130"/>
      <c r="B34" s="93"/>
      <c r="C34" s="120"/>
      <c r="D34" s="133"/>
      <c r="E34" s="133"/>
      <c r="F34" s="133"/>
      <c r="G34" s="133"/>
      <c r="H34" s="134"/>
    </row>
    <row r="35" spans="1:8" x14ac:dyDescent="0.25">
      <c r="A35" s="130"/>
      <c r="B35" s="93"/>
      <c r="C35" s="120"/>
      <c r="D35" s="133"/>
      <c r="E35" s="133"/>
      <c r="F35" s="133"/>
      <c r="G35" s="133"/>
      <c r="H35" s="134"/>
    </row>
    <row r="36" spans="1:8" x14ac:dyDescent="0.25">
      <c r="A36" s="130"/>
      <c r="B36" s="93"/>
      <c r="C36" s="120"/>
      <c r="D36" s="133"/>
      <c r="E36" s="133"/>
      <c r="F36" s="133"/>
      <c r="G36" s="133"/>
      <c r="H36" s="134"/>
    </row>
    <row r="37" spans="1:8" x14ac:dyDescent="0.25">
      <c r="A37" s="130"/>
      <c r="B37" s="93"/>
      <c r="C37" s="120"/>
      <c r="D37" s="133"/>
      <c r="E37" s="133"/>
      <c r="F37" s="133"/>
      <c r="G37" s="133"/>
      <c r="H37" s="134"/>
    </row>
    <row r="38" spans="1:8" x14ac:dyDescent="0.25">
      <c r="A38" s="130"/>
      <c r="B38" s="93"/>
      <c r="C38" s="120"/>
      <c r="D38" s="133"/>
      <c r="E38" s="131"/>
      <c r="F38" s="133"/>
      <c r="G38" s="133"/>
      <c r="H38" s="134"/>
    </row>
    <row r="39" spans="1:8" x14ac:dyDescent="0.25">
      <c r="A39" s="130"/>
      <c r="B39" s="93"/>
      <c r="C39" s="120"/>
      <c r="D39" s="133"/>
      <c r="E39" s="131"/>
      <c r="F39" s="133"/>
      <c r="G39" s="133"/>
      <c r="H39" s="134"/>
    </row>
    <row r="40" spans="1:8" x14ac:dyDescent="0.25">
      <c r="A40" s="130"/>
      <c r="B40" s="93"/>
      <c r="C40" s="120"/>
      <c r="D40" s="133"/>
      <c r="E40" s="131"/>
      <c r="F40" s="133"/>
      <c r="G40" s="133"/>
      <c r="H40" s="134"/>
    </row>
    <row r="41" spans="1:8" x14ac:dyDescent="0.25">
      <c r="A41" s="139"/>
      <c r="B41" s="93"/>
      <c r="C41" s="120"/>
      <c r="D41" s="133"/>
      <c r="E41" s="133"/>
      <c r="F41" s="133"/>
      <c r="G41" s="133"/>
      <c r="H41" s="134"/>
    </row>
    <row r="42" spans="1:8" x14ac:dyDescent="0.25">
      <c r="A42" s="130"/>
      <c r="B42" s="93"/>
      <c r="C42" s="120"/>
      <c r="D42" s="133"/>
      <c r="E42" s="133"/>
      <c r="F42" s="133"/>
      <c r="G42" s="133"/>
      <c r="H42" s="134"/>
    </row>
    <row r="43" spans="1:8" x14ac:dyDescent="0.25">
      <c r="A43" s="130"/>
      <c r="B43" s="93"/>
      <c r="C43" s="120"/>
      <c r="D43" s="133"/>
      <c r="E43" s="133"/>
      <c r="F43" s="133"/>
      <c r="G43" s="133"/>
      <c r="H43" s="134"/>
    </row>
    <row r="44" spans="1:8" x14ac:dyDescent="0.25">
      <c r="A44" s="130"/>
      <c r="B44" s="93"/>
      <c r="C44" s="120"/>
      <c r="D44" s="133"/>
      <c r="E44" s="131"/>
      <c r="F44" s="133"/>
      <c r="G44" s="133"/>
      <c r="H44" s="134"/>
    </row>
    <row r="45" spans="1:8" x14ac:dyDescent="0.25">
      <c r="A45" s="130"/>
      <c r="B45" s="93"/>
      <c r="C45" s="120"/>
      <c r="D45" s="133"/>
      <c r="E45" s="131"/>
      <c r="F45" s="133"/>
      <c r="G45" s="133"/>
      <c r="H45" s="134"/>
    </row>
    <row r="46" spans="1:8" x14ac:dyDescent="0.25">
      <c r="A46" s="130"/>
      <c r="B46" s="93"/>
      <c r="C46" s="120"/>
      <c r="D46" s="133"/>
      <c r="E46" s="131"/>
      <c r="F46" s="133"/>
      <c r="G46" s="133"/>
      <c r="H46" s="134"/>
    </row>
    <row r="47" spans="1:8" x14ac:dyDescent="0.25">
      <c r="A47" s="139"/>
      <c r="B47" s="93"/>
      <c r="C47" s="120"/>
      <c r="D47" s="133"/>
      <c r="E47" s="133"/>
      <c r="F47" s="133"/>
      <c r="G47" s="133"/>
      <c r="H47" s="134"/>
    </row>
    <row r="48" spans="1:8" ht="15.75" thickBot="1" x14ac:dyDescent="0.3">
      <c r="A48" s="141"/>
      <c r="B48" s="97"/>
      <c r="C48" s="124"/>
      <c r="D48" s="142"/>
      <c r="E48" s="143"/>
      <c r="F48" s="142"/>
      <c r="G48" s="143"/>
      <c r="H48" s="144"/>
    </row>
    <row r="49" spans="1:8" ht="20.100000000000001" customHeight="1" x14ac:dyDescent="0.25">
      <c r="A49" s="145"/>
      <c r="B49" s="146"/>
      <c r="C49" s="147"/>
      <c r="D49" s="147"/>
      <c r="E49" s="148"/>
      <c r="F49" s="147"/>
      <c r="G49" s="149"/>
      <c r="H49" s="149"/>
    </row>
    <row r="50" spans="1:8" ht="20.100000000000001" customHeight="1" x14ac:dyDescent="0.25">
      <c r="A50" s="150"/>
      <c r="B50" s="150"/>
      <c r="C50" s="151"/>
      <c r="D50" s="152"/>
      <c r="E50" s="152"/>
      <c r="F50" s="152"/>
      <c r="G50" s="152"/>
      <c r="H50" s="153"/>
    </row>
    <row r="51" spans="1:8" ht="20.100000000000001" customHeight="1" x14ac:dyDescent="0.25">
      <c r="A51" s="150"/>
      <c r="B51" s="150"/>
      <c r="C51" s="151"/>
      <c r="D51" s="152"/>
      <c r="E51" s="152"/>
      <c r="F51" s="152"/>
      <c r="G51" s="152"/>
      <c r="H51" s="153"/>
    </row>
    <row r="52" spans="1:8" ht="20.100000000000001" customHeight="1" x14ac:dyDescent="0.25">
      <c r="A52" s="150"/>
      <c r="B52" s="150"/>
      <c r="C52" s="151"/>
      <c r="D52" s="152"/>
      <c r="E52" s="152"/>
      <c r="F52" s="152"/>
      <c r="G52" s="152"/>
      <c r="H52" s="153"/>
    </row>
    <row r="53" spans="1:8" ht="20.100000000000001" customHeight="1" x14ac:dyDescent="0.25">
      <c r="A53" s="154"/>
      <c r="B53" s="154"/>
      <c r="C53" s="151"/>
      <c r="D53" s="152"/>
      <c r="E53" s="152"/>
      <c r="F53" s="152"/>
      <c r="G53" s="152"/>
      <c r="H53" s="153"/>
    </row>
    <row r="56" spans="1:8" x14ac:dyDescent="0.25">
      <c r="A56" s="155"/>
    </row>
    <row r="57" spans="1:8" x14ac:dyDescent="0.25">
      <c r="A57" s="145"/>
      <c r="B57" s="146"/>
      <c r="C57" s="147"/>
      <c r="D57" s="147"/>
      <c r="E57" s="148"/>
      <c r="F57" s="147"/>
      <c r="G57" s="149"/>
      <c r="H57" s="149"/>
    </row>
    <row r="58" spans="1:8" x14ac:dyDescent="0.25">
      <c r="A58" s="150"/>
      <c r="B58" s="150"/>
      <c r="C58" s="151"/>
      <c r="D58" s="152"/>
      <c r="E58" s="152"/>
      <c r="F58" s="152"/>
      <c r="G58" s="152"/>
      <c r="H58" s="153"/>
    </row>
    <row r="59" spans="1:8" x14ac:dyDescent="0.25">
      <c r="A59" s="154"/>
      <c r="B59" s="154"/>
      <c r="C59" s="151"/>
      <c r="D59" s="152"/>
      <c r="E59" s="152"/>
      <c r="F59" s="152"/>
      <c r="G59" s="152"/>
      <c r="H59" s="153"/>
    </row>
    <row r="60" spans="1:8" x14ac:dyDescent="0.25">
      <c r="A60" s="150"/>
      <c r="B60" s="150"/>
      <c r="C60" s="151"/>
      <c r="D60" s="152"/>
      <c r="E60" s="152"/>
      <c r="F60" s="152"/>
      <c r="G60" s="152"/>
      <c r="H60" s="153"/>
    </row>
    <row r="61" spans="1:8" x14ac:dyDescent="0.25">
      <c r="A61" s="150"/>
      <c r="B61" s="150"/>
      <c r="C61" s="151"/>
      <c r="D61" s="152"/>
      <c r="E61" s="152"/>
      <c r="F61" s="152"/>
      <c r="G61" s="152"/>
      <c r="H61" s="153"/>
    </row>
    <row r="62" spans="1:8" x14ac:dyDescent="0.25">
      <c r="A62" s="154"/>
      <c r="B62" s="154"/>
      <c r="C62" s="151"/>
      <c r="D62" s="152"/>
      <c r="E62" s="152"/>
      <c r="F62" s="152"/>
      <c r="G62" s="152"/>
      <c r="H62" s="153"/>
    </row>
    <row r="63" spans="1:8" x14ac:dyDescent="0.25">
      <c r="A63" s="150"/>
      <c r="B63" s="150"/>
      <c r="C63" s="151"/>
      <c r="D63" s="152"/>
      <c r="E63" s="152"/>
      <c r="F63" s="152"/>
      <c r="G63" s="152"/>
      <c r="H63" s="153"/>
    </row>
    <row r="65" spans="1:1" x14ac:dyDescent="0.25">
      <c r="A65" s="102"/>
    </row>
    <row r="66" spans="1:1" x14ac:dyDescent="0.25">
      <c r="A66" s="73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0DDB-7582-45C4-902A-955CCBC790E9}">
  <sheetPr>
    <pageSetUpPr fitToPage="1"/>
  </sheetPr>
  <dimension ref="A1:M80"/>
  <sheetViews>
    <sheetView topLeftCell="A4" zoomScale="80" zoomScaleNormal="80" workbookViewId="0">
      <selection activeCell="D29" sqref="D2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36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37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8" x14ac:dyDescent="0.25">
      <c r="A5" s="156" t="s">
        <v>72</v>
      </c>
      <c r="B5" s="156"/>
      <c r="C5" s="156"/>
      <c r="D5" s="75" t="s">
        <v>77</v>
      </c>
      <c r="E5" s="75"/>
      <c r="F5" s="75"/>
      <c r="G5" s="75"/>
      <c r="H5" s="75"/>
      <c r="I5" s="157"/>
    </row>
    <row r="6" spans="1:13" ht="6.75" customHeight="1" thickBot="1" x14ac:dyDescent="0.3">
      <c r="A6" s="129"/>
      <c r="B6" s="129"/>
      <c r="C6" s="129"/>
      <c r="D6" s="129"/>
      <c r="E6" s="129"/>
      <c r="F6" s="129"/>
      <c r="G6" s="129"/>
      <c r="H6" s="129"/>
      <c r="I6" s="17"/>
      <c r="J6" s="17"/>
      <c r="K6" s="17"/>
      <c r="L6" s="17"/>
    </row>
    <row r="7" spans="1:13" ht="18.75" thickBot="1" x14ac:dyDescent="0.3">
      <c r="A7" s="158" t="s">
        <v>3</v>
      </c>
      <c r="B7" s="24"/>
      <c r="C7" s="24"/>
      <c r="D7" s="159"/>
      <c r="E7" s="21"/>
      <c r="F7" s="160" t="s">
        <v>4</v>
      </c>
      <c r="G7" s="40"/>
      <c r="H7" s="161"/>
      <c r="I7" s="157"/>
    </row>
    <row r="8" spans="1:13" s="166" customFormat="1" ht="19.5" thickBot="1" x14ac:dyDescent="0.35">
      <c r="A8" s="162" t="s">
        <v>5</v>
      </c>
      <c r="B8" s="163"/>
      <c r="C8" s="164"/>
      <c r="D8" s="165"/>
      <c r="E8" s="21"/>
      <c r="F8" s="26" t="s">
        <v>6</v>
      </c>
      <c r="G8" s="27" t="s">
        <v>7</v>
      </c>
      <c r="H8" s="28" t="s">
        <v>8</v>
      </c>
      <c r="I8" s="157"/>
    </row>
    <row r="9" spans="1:13" s="166" customFormat="1" ht="18.75" x14ac:dyDescent="0.3">
      <c r="A9" s="162" t="s">
        <v>9</v>
      </c>
      <c r="B9" s="163"/>
      <c r="C9" s="164"/>
      <c r="D9" s="165"/>
      <c r="E9" s="21"/>
      <c r="F9" s="32" t="s">
        <v>64</v>
      </c>
      <c r="G9" s="167">
        <v>600</v>
      </c>
      <c r="H9" s="168"/>
      <c r="I9" s="157"/>
    </row>
    <row r="10" spans="1:13" s="166" customFormat="1" ht="18.75" x14ac:dyDescent="0.3">
      <c r="A10" s="162" t="s">
        <v>11</v>
      </c>
      <c r="B10" s="163"/>
      <c r="C10" s="164"/>
      <c r="D10" s="165"/>
      <c r="E10" s="21"/>
      <c r="F10" s="39" t="s">
        <v>65</v>
      </c>
      <c r="G10" s="167">
        <v>1357</v>
      </c>
      <c r="H10" s="168"/>
      <c r="I10" s="157"/>
    </row>
    <row r="11" spans="1:13" s="166" customFormat="1" ht="19.5" thickBot="1" x14ac:dyDescent="0.35">
      <c r="A11" s="169" t="s">
        <v>30</v>
      </c>
      <c r="B11" s="170"/>
      <c r="C11" s="171"/>
      <c r="D11" s="172"/>
      <c r="E11" s="21"/>
      <c r="F11" s="39" t="s">
        <v>16</v>
      </c>
      <c r="G11" s="167">
        <v>120</v>
      </c>
      <c r="H11" s="168"/>
      <c r="I11" s="157"/>
    </row>
    <row r="12" spans="1:13" s="166" customFormat="1" ht="19.5" thickBot="1" x14ac:dyDescent="0.35">
      <c r="A12" s="21"/>
      <c r="B12" s="21"/>
      <c r="C12" s="21"/>
      <c r="D12" s="21"/>
      <c r="E12" s="21"/>
      <c r="F12" s="39" t="s">
        <v>18</v>
      </c>
      <c r="G12" s="167"/>
      <c r="H12" s="168"/>
      <c r="I12" s="157"/>
    </row>
    <row r="13" spans="1:13" s="166" customFormat="1" ht="18.75" x14ac:dyDescent="0.3">
      <c r="A13" s="158" t="s">
        <v>15</v>
      </c>
      <c r="B13" s="24"/>
      <c r="C13" s="24"/>
      <c r="D13" s="159"/>
      <c r="E13" s="21"/>
      <c r="F13" s="39" t="s">
        <v>20</v>
      </c>
      <c r="G13" s="167"/>
      <c r="H13" s="168"/>
      <c r="I13" s="157"/>
    </row>
    <row r="14" spans="1:13" s="166" customFormat="1" ht="18.75" x14ac:dyDescent="0.3">
      <c r="A14" s="173" t="s">
        <v>17</v>
      </c>
      <c r="B14" s="174"/>
      <c r="C14" s="164"/>
      <c r="D14" s="165"/>
      <c r="E14" s="21"/>
      <c r="F14" s="39" t="s">
        <v>24</v>
      </c>
      <c r="G14" s="167">
        <v>0.4</v>
      </c>
      <c r="H14" s="168"/>
      <c r="I14" s="157"/>
    </row>
    <row r="15" spans="1:13" s="166" customFormat="1" ht="19.5" thickBot="1" x14ac:dyDescent="0.35">
      <c r="A15" s="173" t="s">
        <v>66</v>
      </c>
      <c r="B15" s="174"/>
      <c r="C15" s="175"/>
      <c r="D15" s="176"/>
      <c r="E15" s="21"/>
      <c r="F15" s="49"/>
      <c r="G15" s="177"/>
      <c r="H15" s="69"/>
      <c r="I15" s="157"/>
    </row>
    <row r="16" spans="1:13" s="166" customFormat="1" ht="18.75" x14ac:dyDescent="0.3">
      <c r="A16" s="173" t="s">
        <v>19</v>
      </c>
      <c r="B16" s="174"/>
      <c r="C16" s="175" t="s">
        <v>73</v>
      </c>
      <c r="D16" s="176"/>
      <c r="E16" s="21"/>
      <c r="F16" s="21"/>
      <c r="G16" s="21"/>
      <c r="H16" s="21"/>
      <c r="I16" s="157"/>
    </row>
    <row r="17" spans="1:9" s="166" customFormat="1" ht="18.75" x14ac:dyDescent="0.3">
      <c r="A17" s="173" t="s">
        <v>21</v>
      </c>
      <c r="B17" s="174"/>
      <c r="C17" s="175"/>
      <c r="D17" s="176"/>
      <c r="E17" s="21"/>
      <c r="F17" s="21"/>
      <c r="G17" s="21"/>
      <c r="H17" s="21"/>
      <c r="I17" s="157"/>
    </row>
    <row r="18" spans="1:9" s="166" customFormat="1" ht="18.75" x14ac:dyDescent="0.3">
      <c r="A18" s="173" t="s">
        <v>23</v>
      </c>
      <c r="B18" s="174"/>
      <c r="C18" s="175">
        <v>1</v>
      </c>
      <c r="D18" s="176"/>
      <c r="E18" s="21"/>
      <c r="F18" s="21"/>
      <c r="G18" s="21"/>
      <c r="H18" s="21"/>
      <c r="I18" s="157"/>
    </row>
    <row r="19" spans="1:9" s="166" customFormat="1" ht="18.75" x14ac:dyDescent="0.3">
      <c r="A19" s="173" t="s">
        <v>25</v>
      </c>
      <c r="B19" s="174"/>
      <c r="C19" s="175">
        <v>120</v>
      </c>
      <c r="D19" s="176"/>
      <c r="E19" s="21"/>
      <c r="F19" s="21"/>
      <c r="G19" s="21"/>
      <c r="H19" s="21"/>
      <c r="I19" s="157"/>
    </row>
    <row r="20" spans="1:9" s="166" customFormat="1" ht="18.75" x14ac:dyDescent="0.3">
      <c r="A20" s="173" t="s">
        <v>27</v>
      </c>
      <c r="B20" s="174"/>
      <c r="C20" s="175"/>
      <c r="D20" s="176"/>
      <c r="E20" s="21"/>
      <c r="F20" s="21"/>
      <c r="G20" s="21"/>
      <c r="H20" s="21"/>
      <c r="I20" s="157"/>
    </row>
    <row r="21" spans="1:9" s="166" customFormat="1" ht="19.5" thickBot="1" x14ac:dyDescent="0.35">
      <c r="A21" s="178" t="s">
        <v>67</v>
      </c>
      <c r="B21" s="179"/>
      <c r="C21" s="180"/>
      <c r="D21" s="181"/>
      <c r="E21" s="21"/>
      <c r="F21" s="21"/>
      <c r="G21" s="21"/>
      <c r="H21" s="21"/>
      <c r="I21" s="157"/>
    </row>
    <row r="22" spans="1:9" s="166" customFormat="1" ht="18.75" x14ac:dyDescent="0.3">
      <c r="A22" s="21"/>
      <c r="B22" s="21"/>
      <c r="C22" s="21"/>
      <c r="D22" s="21"/>
      <c r="E22" s="21"/>
      <c r="F22" s="21"/>
      <c r="G22" s="21"/>
      <c r="H22" s="21"/>
      <c r="I22" s="157"/>
    </row>
    <row r="23" spans="1:9" s="166" customFormat="1" ht="19.5" thickBot="1" x14ac:dyDescent="0.35">
      <c r="A23" s="21"/>
      <c r="B23" s="21"/>
      <c r="C23" s="21"/>
      <c r="D23" s="21"/>
      <c r="E23" s="21"/>
      <c r="F23" s="21"/>
      <c r="G23" s="21"/>
      <c r="H23" s="21"/>
      <c r="I23" s="157"/>
    </row>
    <row r="24" spans="1:9" s="166" customFormat="1" ht="32.25" thickBot="1" x14ac:dyDescent="0.35">
      <c r="A24" s="54" t="s">
        <v>28</v>
      </c>
      <c r="B24" s="55" t="s">
        <v>29</v>
      </c>
      <c r="C24" s="55" t="s">
        <v>30</v>
      </c>
      <c r="D24" s="55" t="s">
        <v>31</v>
      </c>
      <c r="E24" s="55" t="s">
        <v>68</v>
      </c>
      <c r="F24" s="55" t="s">
        <v>69</v>
      </c>
      <c r="G24" s="55" t="s">
        <v>62</v>
      </c>
      <c r="H24" s="56" t="s">
        <v>63</v>
      </c>
    </row>
    <row r="25" spans="1:9" s="166" customFormat="1" ht="16.5" x14ac:dyDescent="0.3">
      <c r="A25" s="182" t="s">
        <v>74</v>
      </c>
      <c r="B25" s="183" t="s">
        <v>75</v>
      </c>
      <c r="C25" s="183" t="s">
        <v>76</v>
      </c>
      <c r="D25" s="61" t="s">
        <v>136</v>
      </c>
      <c r="E25" s="64">
        <v>600</v>
      </c>
      <c r="F25" s="184"/>
      <c r="G25" s="61"/>
      <c r="H25" s="185">
        <f t="shared" ref="H25:H33" si="0">G25/E25</f>
        <v>0</v>
      </c>
    </row>
    <row r="26" spans="1:9" s="166" customFormat="1" ht="16.5" x14ac:dyDescent="0.3">
      <c r="A26" s="58"/>
      <c r="B26" s="60"/>
      <c r="C26" s="60"/>
      <c r="D26" s="61"/>
      <c r="E26" s="195">
        <f>SUM(E25)</f>
        <v>600</v>
      </c>
      <c r="F26" s="64"/>
      <c r="G26" s="195">
        <f>SUM(G25)</f>
        <v>0</v>
      </c>
      <c r="H26" s="196">
        <f t="shared" si="0"/>
        <v>0</v>
      </c>
    </row>
    <row r="27" spans="1:9" s="166" customFormat="1" ht="16.5" x14ac:dyDescent="0.3">
      <c r="A27" s="182"/>
      <c r="B27" s="60"/>
      <c r="C27" s="60"/>
      <c r="D27" s="61"/>
      <c r="E27" s="61"/>
      <c r="F27" s="61"/>
      <c r="G27" s="61"/>
      <c r="H27" s="185"/>
    </row>
    <row r="28" spans="1:9" s="166" customFormat="1" ht="16.5" x14ac:dyDescent="0.3">
      <c r="A28" s="186"/>
      <c r="B28" s="60"/>
      <c r="C28" s="60"/>
      <c r="D28" s="61"/>
      <c r="E28" s="61"/>
      <c r="F28" s="61"/>
      <c r="G28" s="61"/>
      <c r="H28" s="185"/>
    </row>
    <row r="29" spans="1:9" s="166" customFormat="1" ht="16.5" x14ac:dyDescent="0.3">
      <c r="A29" s="182"/>
      <c r="B29" s="60"/>
      <c r="C29" s="60"/>
      <c r="D29" s="61"/>
      <c r="E29" s="61"/>
      <c r="F29" s="61"/>
      <c r="G29" s="61"/>
      <c r="H29" s="185"/>
    </row>
    <row r="30" spans="1:9" s="166" customFormat="1" ht="16.5" x14ac:dyDescent="0.3">
      <c r="A30" s="186"/>
      <c r="B30" s="60"/>
      <c r="C30" s="60"/>
      <c r="D30" s="61"/>
      <c r="E30" s="61"/>
      <c r="F30" s="61"/>
      <c r="G30" s="61"/>
      <c r="H30" s="185"/>
    </row>
    <row r="31" spans="1:9" s="166" customFormat="1" ht="16.5" x14ac:dyDescent="0.3">
      <c r="A31" s="182"/>
      <c r="B31" s="60"/>
      <c r="C31" s="60"/>
      <c r="D31" s="61"/>
      <c r="E31" s="61"/>
      <c r="F31" s="61"/>
      <c r="G31" s="61"/>
      <c r="H31" s="185"/>
    </row>
    <row r="32" spans="1:9" s="166" customFormat="1" ht="16.5" x14ac:dyDescent="0.3">
      <c r="A32" s="186"/>
      <c r="B32" s="60"/>
      <c r="C32" s="60"/>
      <c r="D32" s="61"/>
      <c r="E32" s="61"/>
      <c r="F32" s="61"/>
      <c r="G32" s="61"/>
      <c r="H32" s="185"/>
    </row>
    <row r="33" spans="1:8" s="192" customFormat="1" ht="17.25" thickBot="1" x14ac:dyDescent="0.35">
      <c r="A33" s="187"/>
      <c r="B33" s="188"/>
      <c r="C33" s="189"/>
      <c r="D33" s="190"/>
      <c r="E33" s="190"/>
      <c r="F33" s="190"/>
      <c r="G33" s="190"/>
      <c r="H33" s="191"/>
    </row>
    <row r="34" spans="1:8" ht="15.75" x14ac:dyDescent="0.25">
      <c r="A34" s="193"/>
      <c r="B34" s="193"/>
      <c r="C34" s="194"/>
      <c r="D34" s="194"/>
      <c r="E34" s="194"/>
      <c r="F34" s="194"/>
      <c r="G34" s="194"/>
      <c r="H34" s="194"/>
    </row>
    <row r="35" spans="1:8" x14ac:dyDescent="0.25">
      <c r="A35" s="70"/>
      <c r="B35" s="70"/>
    </row>
    <row r="36" spans="1:8" x14ac:dyDescent="0.25">
      <c r="A36" s="70"/>
      <c r="B36" s="70"/>
    </row>
    <row r="37" spans="1:8" x14ac:dyDescent="0.25">
      <c r="A37" s="71"/>
      <c r="B37" s="71"/>
    </row>
    <row r="38" spans="1:8" x14ac:dyDescent="0.25">
      <c r="A38" s="70"/>
      <c r="B38" s="70"/>
    </row>
    <row r="39" spans="1:8" x14ac:dyDescent="0.25">
      <c r="A39" s="70"/>
      <c r="B39" s="70"/>
    </row>
    <row r="40" spans="1:8" x14ac:dyDescent="0.25">
      <c r="A40" s="71"/>
      <c r="B40" s="71"/>
    </row>
    <row r="41" spans="1:8" x14ac:dyDescent="0.25">
      <c r="A41" s="71"/>
      <c r="B41" s="71"/>
    </row>
    <row r="42" spans="1:8" x14ac:dyDescent="0.25">
      <c r="A42" s="71"/>
      <c r="B42" s="71"/>
    </row>
    <row r="43" spans="1:8" x14ac:dyDescent="0.25">
      <c r="A43" s="71"/>
      <c r="B43" s="71"/>
    </row>
    <row r="44" spans="1:8" x14ac:dyDescent="0.25">
      <c r="A44" s="71"/>
      <c r="B44" s="71"/>
    </row>
    <row r="45" spans="1:8" x14ac:dyDescent="0.25">
      <c r="A45" s="71"/>
      <c r="B45" s="71"/>
    </row>
    <row r="46" spans="1:8" x14ac:dyDescent="0.25">
      <c r="A46" s="72"/>
      <c r="B46" s="72"/>
    </row>
    <row r="47" spans="1:8" x14ac:dyDescent="0.25">
      <c r="A47" s="70"/>
      <c r="B47" s="70"/>
    </row>
    <row r="48" spans="1:8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0"/>
      <c r="B51" s="70"/>
    </row>
    <row r="52" spans="1:2" x14ac:dyDescent="0.25">
      <c r="A52" s="70"/>
      <c r="B52" s="70"/>
    </row>
    <row r="53" spans="1:2" x14ac:dyDescent="0.25">
      <c r="A53" s="70"/>
      <c r="B53" s="70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3"/>
      <c r="B60" s="73"/>
    </row>
    <row r="61" spans="1:2" x14ac:dyDescent="0.25">
      <c r="A61" s="73"/>
      <c r="B61" s="73"/>
    </row>
    <row r="77" spans="1:2" x14ac:dyDescent="0.25">
      <c r="A77" s="74"/>
      <c r="B77" s="74"/>
    </row>
    <row r="78" spans="1:2" x14ac:dyDescent="0.25">
      <c r="A78" s="73"/>
      <c r="B78" s="73"/>
    </row>
    <row r="79" spans="1:2" x14ac:dyDescent="0.25">
      <c r="A79" s="70"/>
      <c r="B79" s="70"/>
    </row>
    <row r="80" spans="1:2" x14ac:dyDescent="0.25">
      <c r="A80" s="71" t="s">
        <v>70</v>
      </c>
      <c r="B80" s="7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1" bottom="0.5" header="0" footer="0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CEF491-EFBC-42A7-A3A7-EB93AFC6E977}"/>
</file>

<file path=customXml/itemProps2.xml><?xml version="1.0" encoding="utf-8"?>
<ds:datastoreItem xmlns:ds="http://schemas.openxmlformats.org/officeDocument/2006/customXml" ds:itemID="{5B39F556-3650-4170-80D5-9D39B5178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CRAC-1-1</vt:lpstr>
      <vt:lpstr>FPVAV's</vt:lpstr>
      <vt:lpstr>FPVAV SGRD's</vt:lpstr>
      <vt:lpstr>VAV's</vt:lpstr>
      <vt:lpstr>VAV SGRD's (1)</vt:lpstr>
      <vt:lpstr>VAV SGRD's (2)</vt:lpstr>
      <vt:lpstr>TF-1-1</vt:lpstr>
      <vt:lpstr>'CRAC-1-1'!Print_Area</vt:lpstr>
      <vt:lpstr>'FPVAV SGRD''s'!Print_Area</vt:lpstr>
      <vt:lpstr>'FPVAV''s'!Print_Area</vt:lpstr>
      <vt:lpstr>'TF-1-1'!Print_Area</vt:lpstr>
      <vt:lpstr>'VAV SGRD''s (1)'!Print_Area</vt:lpstr>
      <vt:lpstr>'VAV SGRD''s (2)'!Print_Area</vt:lpstr>
      <vt:lpstr>'VAV''s'!Print_Area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2023-03-06T13:27:04Z</dcterms:created>
  <dcterms:modified xsi:type="dcterms:W3CDTF">2023-03-06T19:51:28Z</dcterms:modified>
</cp:coreProperties>
</file>