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E2921B2C-CE55-438E-8434-2B7AA5EE343C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9" i="1"/>
  <c r="E6" i="1"/>
  <c r="E7" i="1"/>
  <c r="E8" i="1"/>
  <c r="E10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F9" i="1"/>
  <c r="I9" i="1"/>
  <c r="J9" i="1"/>
  <c r="F10" i="1"/>
  <c r="I10" i="1"/>
  <c r="J10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F17" i="1" s="1"/>
  <c r="E17" i="1"/>
</calcChain>
</file>

<file path=xl/sharedStrings.xml><?xml version="1.0" encoding="utf-8"?>
<sst xmlns="http://schemas.openxmlformats.org/spreadsheetml/2006/main" count="91" uniqueCount="60">
  <si>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</si>
  <si>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</si>
  <si>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</si>
  <si>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</si>
  <si>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</si>
  <si>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</si>
  <si>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</si>
  <si>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</si>
  <si>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</si>
  <si>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</si>
  <si>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</si>
  <si>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</si>
  <si>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</si>
  <si>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</si>
  <si>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</si>
  <si>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</si>
  <si>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SIDE DINING</t>
  </si>
  <si>
    <t>AC-3</t>
  </si>
  <si>
    <t>DRIVE THRU</t>
  </si>
  <si>
    <t>AC-4</t>
  </si>
  <si>
    <t>MAIN DINING</t>
  </si>
  <si>
    <t>AC-5</t>
  </si>
  <si>
    <t xml:space="preserve">PLAY AREA </t>
  </si>
  <si>
    <t>AC-6</t>
  </si>
  <si>
    <t xml:space="preserve">BOH </t>
  </si>
  <si>
    <t>EF-1</t>
  </si>
  <si>
    <t xml:space="preserve">HD 1 </t>
  </si>
  <si>
    <t>EF-2</t>
  </si>
  <si>
    <t>HD 2</t>
  </si>
  <si>
    <t>EF-3</t>
  </si>
  <si>
    <t>RESTROOMS</t>
  </si>
  <si>
    <t>EF4</t>
  </si>
  <si>
    <t>HD 3</t>
  </si>
  <si>
    <t>EF 5</t>
  </si>
  <si>
    <t>HD L1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</si>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</sst>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69" xfId="0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85" zoomScaleSheetLayoutView="80" workbookViewId="0">
      <selection activeCell="E10" sqref="E10:E11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>
      <c r="A3" s="81"/>
    </row>
    <row r="4" spans="1:18" ht="20.100000000000001" customHeight="1">
      <c r="A4" s="6"/>
      <c r="B4" s="8" t="s">
        <v>1</v>
      </c>
      <c r="C4" s="165" t="s">
        <v>2</v>
      </c>
      <c r="D4" s="166"/>
      <c r="E4" s="138" t="s">
        <v>3</v>
      </c>
      <c r="F4" s="137"/>
      <c r="G4" s="171" t="s">
        <v>4</v>
      </c>
      <c r="H4" s="172"/>
      <c r="I4" s="163" t="s">
        <v>5</v>
      </c>
      <c r="J4" s="164"/>
      <c r="K4" s="169" t="s">
        <v>6</v>
      </c>
      <c r="L4" s="170"/>
      <c r="M4" s="167" t="s">
        <v>7</v>
      </c>
      <c r="N4" s="168"/>
      <c r="O4" s="167" t="s">
        <v>8</v>
      </c>
      <c r="P4" s="168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9500</v>
      </c>
      <c r="D6" s="24"/>
      <c r="E6" s="23">
        <f t="shared" ref="E6:E11" si="0">C6-G6</f>
        <v>7500</v>
      </c>
      <c r="F6" s="24">
        <f t="shared" ref="E6:F7" si="1">D6-H6</f>
        <v>0</v>
      </c>
      <c r="G6" s="23">
        <v>2000</v>
      </c>
      <c r="H6" s="25"/>
      <c r="I6" s="26">
        <f>G6/C6</f>
        <v>0.21052631578947367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69" t="s">
        <v>15</v>
      </c>
      <c r="B7" s="68" t="s">
        <v>16</v>
      </c>
      <c r="C7" s="34">
        <v>2800</v>
      </c>
      <c r="D7" s="35"/>
      <c r="E7" s="23">
        <f t="shared" si="0"/>
        <v>2240</v>
      </c>
      <c r="F7" s="35">
        <f t="shared" si="1"/>
        <v>0</v>
      </c>
      <c r="G7" s="34">
        <v>560</v>
      </c>
      <c r="H7" s="36"/>
      <c r="I7" s="37">
        <f t="shared" ref="I7:J7" si="2">G7/C7</f>
        <v>0.2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69" t="s">
        <v>17</v>
      </c>
      <c r="B8" s="68" t="s">
        <v>18</v>
      </c>
      <c r="C8" s="34">
        <v>4000</v>
      </c>
      <c r="D8" s="35"/>
      <c r="E8" s="23">
        <f t="shared" si="0"/>
        <v>3200</v>
      </c>
      <c r="F8" s="35">
        <f t="shared" ref="F8:F10" si="3">D8-H8</f>
        <v>0</v>
      </c>
      <c r="G8" s="34">
        <v>800</v>
      </c>
      <c r="H8" s="36"/>
      <c r="I8" s="37">
        <f t="shared" ref="I8" si="4">G8/C8</f>
        <v>0.2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20.100000000000001" customHeight="1">
      <c r="A9" s="97" t="s">
        <v>19</v>
      </c>
      <c r="B9" s="68" t="s">
        <v>20</v>
      </c>
      <c r="C9" s="34">
        <v>3000</v>
      </c>
      <c r="D9" s="107"/>
      <c r="E9" s="23">
        <f t="shared" si="0"/>
        <v>2440</v>
      </c>
      <c r="F9" s="107">
        <f t="shared" si="3"/>
        <v>0</v>
      </c>
      <c r="G9" s="34">
        <v>560</v>
      </c>
      <c r="H9" s="98"/>
      <c r="I9" s="99">
        <f>G9/C9</f>
        <v>0.18666666666666668</v>
      </c>
      <c r="J9" s="100" t="e">
        <f>H9/D9</f>
        <v>#DIV/0!</v>
      </c>
      <c r="K9" s="101"/>
      <c r="L9" s="102"/>
      <c r="M9" s="103"/>
      <c r="N9" s="104"/>
      <c r="O9" s="105"/>
      <c r="P9" s="106"/>
      <c r="Q9" s="66"/>
      <c r="R9" s="64"/>
    </row>
    <row r="10" spans="1:18" ht="20.100000000000001" customHeight="1">
      <c r="A10" s="69" t="s">
        <v>21</v>
      </c>
      <c r="B10" s="68" t="s">
        <v>22</v>
      </c>
      <c r="C10" s="34">
        <v>2000</v>
      </c>
      <c r="D10" s="35"/>
      <c r="E10" s="23">
        <f t="shared" si="0"/>
        <v>1600</v>
      </c>
      <c r="F10" s="35">
        <f t="shared" si="3"/>
        <v>0</v>
      </c>
      <c r="G10" s="23">
        <v>400</v>
      </c>
      <c r="H10" s="36"/>
      <c r="I10" s="37">
        <f t="shared" ref="I10" si="6">G10/C10</f>
        <v>0.2</v>
      </c>
      <c r="J10" s="38" t="e">
        <f t="shared" ref="J10" si="7">H10/D10</f>
        <v>#DIV/0!</v>
      </c>
      <c r="K10" s="39"/>
      <c r="L10" s="40"/>
      <c r="M10" s="41"/>
      <c r="N10" s="42"/>
      <c r="O10" s="43"/>
      <c r="P10" s="44"/>
      <c r="Q10" s="59"/>
      <c r="R10" s="64"/>
    </row>
    <row r="11" spans="1:18" ht="20.100000000000001" customHeight="1">
      <c r="A11" s="69" t="s">
        <v>23</v>
      </c>
      <c r="B11" s="68" t="s">
        <v>24</v>
      </c>
      <c r="C11" s="34">
        <v>1200</v>
      </c>
      <c r="D11" s="35"/>
      <c r="E11" s="23">
        <f t="shared" si="0"/>
        <v>960</v>
      </c>
      <c r="F11" s="35"/>
      <c r="G11" s="124">
        <v>240</v>
      </c>
      <c r="H11" s="36"/>
      <c r="I11" s="125"/>
      <c r="J11" s="38"/>
      <c r="K11" s="39"/>
      <c r="L11" s="40"/>
      <c r="M11" s="41"/>
      <c r="N11" s="42"/>
      <c r="O11" s="41"/>
      <c r="P11" s="126"/>
      <c r="Q11" s="59"/>
      <c r="R11" s="64"/>
    </row>
    <row r="12" spans="1:18" ht="20.100000000000001" customHeight="1">
      <c r="A12" s="69" t="s">
        <v>25</v>
      </c>
      <c r="B12" s="68" t="s">
        <v>26</v>
      </c>
      <c r="C12" s="45"/>
      <c r="D12" s="46"/>
      <c r="E12" s="114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>
      <c r="A13" s="69" t="s">
        <v>27</v>
      </c>
      <c r="B13" s="118" t="s">
        <v>28</v>
      </c>
      <c r="C13" s="45"/>
      <c r="D13" s="46"/>
      <c r="E13" s="115"/>
      <c r="F13" s="46"/>
      <c r="G13" s="39"/>
      <c r="H13" s="40"/>
      <c r="I13" s="47"/>
      <c r="J13" s="40"/>
      <c r="K13" s="39"/>
      <c r="L13" s="40"/>
      <c r="M13" s="48">
        <v>701</v>
      </c>
      <c r="N13" s="49"/>
      <c r="O13" s="41"/>
      <c r="P13" s="42"/>
      <c r="Q13" s="59"/>
      <c r="R13" s="64"/>
    </row>
    <row r="14" spans="1:18" ht="20.100000000000001" customHeight="1">
      <c r="A14" s="116" t="s">
        <v>29</v>
      </c>
      <c r="B14" s="118" t="s">
        <v>30</v>
      </c>
      <c r="C14" s="119"/>
      <c r="D14" s="110"/>
      <c r="E14" s="109"/>
      <c r="F14" s="110"/>
      <c r="G14" s="111"/>
      <c r="H14" s="112"/>
      <c r="I14" s="113"/>
      <c r="J14" s="112"/>
      <c r="K14" s="41"/>
      <c r="L14" s="42"/>
      <c r="M14" s="121"/>
      <c r="N14" s="123"/>
      <c r="O14" s="48">
        <v>400</v>
      </c>
      <c r="P14" s="49"/>
      <c r="Q14" s="59"/>
      <c r="R14" s="64"/>
    </row>
    <row r="15" spans="1:18" ht="20.100000000000001" customHeight="1">
      <c r="A15" s="116" t="s">
        <v>31</v>
      </c>
      <c r="B15" s="118" t="s">
        <v>32</v>
      </c>
      <c r="C15" s="119"/>
      <c r="D15" s="110"/>
      <c r="E15" s="109"/>
      <c r="F15" s="110"/>
      <c r="G15" s="111"/>
      <c r="H15" s="112"/>
      <c r="I15" s="113"/>
      <c r="J15" s="112"/>
      <c r="K15" s="41"/>
      <c r="L15" s="41"/>
      <c r="M15" s="120">
        <v>701</v>
      </c>
      <c r="N15" s="120"/>
      <c r="O15" s="41"/>
      <c r="P15" s="42"/>
      <c r="Q15" s="59"/>
      <c r="R15" s="64"/>
    </row>
    <row r="16" spans="1:18" ht="20.100000000000001" hidden="1" customHeight="1">
      <c r="A16" s="116" t="s">
        <v>33</v>
      </c>
      <c r="B16" s="118" t="s">
        <v>34</v>
      </c>
      <c r="C16" s="117"/>
      <c r="D16" s="46"/>
      <c r="E16" s="45"/>
      <c r="F16" s="46"/>
      <c r="G16" s="39"/>
      <c r="H16" s="40"/>
      <c r="I16" s="47"/>
      <c r="J16" s="40"/>
      <c r="K16" s="39"/>
      <c r="L16" s="122"/>
      <c r="M16" s="120"/>
      <c r="N16" s="120"/>
      <c r="O16" s="121"/>
      <c r="P16" s="123"/>
      <c r="Q16" s="59"/>
      <c r="R16" s="64"/>
    </row>
    <row r="17" spans="1:21" ht="20.100000000000001" customHeight="1">
      <c r="A17" s="129" t="s">
        <v>35</v>
      </c>
      <c r="B17" s="130"/>
      <c r="C17" s="70">
        <f>SUM(C6:C14)</f>
        <v>22500</v>
      </c>
      <c r="D17" s="71">
        <f>SUM(D6:D14)</f>
        <v>0</v>
      </c>
      <c r="E17" s="70">
        <f>SUM(E6:E14)</f>
        <v>17940</v>
      </c>
      <c r="F17" s="71">
        <f>SUM(F6:F14)</f>
        <v>0</v>
      </c>
      <c r="G17" s="72">
        <f>SUM(G6:G14)</f>
        <v>4560</v>
      </c>
      <c r="H17" s="73">
        <f>SUM(H6:H14)</f>
        <v>0</v>
      </c>
      <c r="I17" s="74"/>
      <c r="J17" s="75"/>
      <c r="K17" s="72">
        <f>SUM(K6:K14)</f>
        <v>0</v>
      </c>
      <c r="L17" s="73">
        <f>SUM(L6:L14)</f>
        <v>0</v>
      </c>
      <c r="M17" s="108">
        <f>SUM(M6:M14)</f>
        <v>2614</v>
      </c>
      <c r="N17" s="76">
        <f>SUM(N6:N14)</f>
        <v>0</v>
      </c>
      <c r="O17" s="77">
        <f>SUM(O6:O14)</f>
        <v>400</v>
      </c>
      <c r="P17" s="78">
        <f>SUM(P6:P14)</f>
        <v>0</v>
      </c>
      <c r="Q17" s="50"/>
      <c r="R17" s="64"/>
    </row>
    <row r="18" spans="1:21" ht="20.100000000000001" customHeight="1">
      <c r="A18" s="61"/>
      <c r="B18" s="51"/>
      <c r="C18" s="51"/>
      <c r="D18" s="51"/>
      <c r="E18" s="51"/>
      <c r="F18" s="62"/>
      <c r="G18" s="62"/>
      <c r="H18" s="67"/>
      <c r="I18" s="67"/>
      <c r="J18" s="62"/>
      <c r="K18" s="62"/>
      <c r="L18" s="63"/>
      <c r="M18" s="63"/>
      <c r="N18" s="63"/>
      <c r="O18" s="63"/>
      <c r="P18" s="50"/>
      <c r="Q18" s="64"/>
    </row>
    <row r="19" spans="1:21" ht="20.100000000000001" customHeight="1">
      <c r="A19" s="92" t="s">
        <v>36</v>
      </c>
      <c r="B19" s="79"/>
      <c r="C19" s="79"/>
      <c r="D19" s="79"/>
      <c r="F19" s="222" t="s">
        <v>37</v>
      </c>
      <c r="G19" s="223"/>
      <c r="H19" s="196" t="s">
        <v>38</v>
      </c>
      <c r="I19" s="197"/>
      <c r="J19" s="198"/>
      <c r="L19" s="91" t="s">
        <v>39</v>
      </c>
      <c r="M19" s="80"/>
      <c r="N19" s="80"/>
      <c r="O19" s="80"/>
      <c r="P19" s="80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>
      <c r="A20" s="214" t="s">
        <v>35</v>
      </c>
      <c r="B20" s="215"/>
      <c r="C20" s="82" t="s">
        <v>11</v>
      </c>
      <c r="D20" s="83" t="s">
        <v>12</v>
      </c>
      <c r="F20" s="224"/>
      <c r="G20" s="225"/>
      <c r="H20" s="199"/>
      <c r="I20" s="200"/>
      <c r="J20" s="201"/>
      <c r="L20" s="193" t="s">
        <v>40</v>
      </c>
      <c r="M20" s="193"/>
      <c r="N20" s="193"/>
      <c r="O20" s="193"/>
      <c r="P20" s="94">
        <f>IF(R19=TRUE, 1, 0)</f>
        <v>1</v>
      </c>
    </row>
    <row r="21" spans="1:21" ht="18.75" customHeight="1">
      <c r="A21" s="216" t="s">
        <v>41</v>
      </c>
      <c r="B21" s="217"/>
      <c r="C21" s="84">
        <f>G17+K17</f>
        <v>4560</v>
      </c>
      <c r="D21" s="85">
        <f>H17+L17</f>
        <v>0</v>
      </c>
      <c r="F21" s="143" t="s">
        <v>42</v>
      </c>
      <c r="G21" s="144"/>
      <c r="H21" s="205"/>
      <c r="I21" s="206"/>
      <c r="J21" s="207"/>
      <c r="L21" s="194"/>
      <c r="M21" s="194"/>
      <c r="N21" s="194"/>
      <c r="O21" s="194"/>
      <c r="P21" s="96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>
      <c r="A22" s="218" t="s">
        <v>43</v>
      </c>
      <c r="B22" s="219"/>
      <c r="C22" s="88">
        <f>M17+O17</f>
        <v>3014</v>
      </c>
      <c r="D22" s="89">
        <f>N17+P17</f>
        <v>0</v>
      </c>
      <c r="F22" s="145" t="s">
        <v>44</v>
      </c>
      <c r="G22" s="146"/>
      <c r="H22" s="208"/>
      <c r="I22" s="209"/>
      <c r="J22" s="210"/>
      <c r="L22" s="195" t="s">
        <v>45</v>
      </c>
      <c r="M22" s="195"/>
      <c r="N22" s="195"/>
      <c r="O22" s="195"/>
      <c r="P22" s="95" t="e">
        <f>IF(R21=TRUE, 1, 0)</f>
        <v>#DIV/0!</v>
      </c>
    </row>
    <row r="23" spans="1:21" ht="18.75" customHeight="1" thickBot="1">
      <c r="A23" s="220" t="s">
        <v>46</v>
      </c>
      <c r="B23" s="221"/>
      <c r="C23" s="86">
        <f>C21-C22</f>
        <v>1546</v>
      </c>
      <c r="D23" s="87">
        <f>D21-D22</f>
        <v>0</v>
      </c>
      <c r="F23" s="161" t="s">
        <v>47</v>
      </c>
      <c r="G23" s="162"/>
      <c r="H23" s="211"/>
      <c r="I23" s="212"/>
      <c r="J23" s="213"/>
      <c r="L23" s="194"/>
      <c r="M23" s="194"/>
      <c r="N23" s="194"/>
      <c r="O23" s="194"/>
      <c r="P23" s="96"/>
      <c r="R23" s="1" t="e">
        <f>AND(H24&gt;=-0.02, H24&lt;=0.02)</f>
        <v>#DIV/0!</v>
      </c>
    </row>
    <row r="24" spans="1:21" ht="16.5" customHeight="1" thickBot="1">
      <c r="F24" s="159" t="s">
        <v>48</v>
      </c>
      <c r="G24" s="160"/>
      <c r="H24" s="202" t="e">
        <f>AVERAGE(H21:J23)</f>
        <v>#DIV/0!</v>
      </c>
      <c r="I24" s="203"/>
      <c r="J24" s="204"/>
      <c r="L24" s="191" t="s">
        <v>49</v>
      </c>
      <c r="M24" s="191"/>
      <c r="N24" s="191"/>
      <c r="O24" s="191"/>
      <c r="P24" s="90" t="e">
        <f>IF(R23=TRUE, 1, 0)</f>
        <v>#DIV/0!</v>
      </c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191"/>
      <c r="M25" s="191"/>
      <c r="N25" s="191"/>
      <c r="O25" s="191"/>
      <c r="P25" s="93"/>
    </row>
    <row r="26" spans="1:21" ht="13.7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3"/>
      <c r="M26" s="53"/>
      <c r="N26" s="54"/>
      <c r="O26" s="54"/>
      <c r="P26" s="7"/>
      <c r="Q26" s="7"/>
    </row>
    <row r="27" spans="1:21" ht="13.5" customHeight="1" thickBot="1">
      <c r="A27" s="3" t="s">
        <v>50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9"/>
      <c r="Q28" s="65"/>
    </row>
    <row r="29" spans="1:21" ht="20.100000000000001" customHeight="1">
      <c r="A29" s="150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2"/>
      <c r="Q29" s="65"/>
    </row>
    <row r="30" spans="1:21" ht="20.100000000000001" customHeight="1" thickBot="1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5"/>
    </row>
    <row r="31" spans="1:21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>
      <c r="A33" s="156" t="s">
        <v>51</v>
      </c>
      <c r="B33" s="157"/>
      <c r="C33" s="157"/>
      <c r="D33" s="157"/>
      <c r="E33" s="157"/>
      <c r="F33" s="158"/>
      <c r="G33" s="51"/>
      <c r="H33" s="51"/>
      <c r="I33" s="51"/>
      <c r="J33" s="51"/>
      <c r="K33" s="51"/>
      <c r="L33" s="51"/>
      <c r="M33" s="51"/>
      <c r="N33" s="51"/>
      <c r="O33" s="51"/>
      <c r="P33" s="50"/>
      <c r="Q33" s="52"/>
    </row>
    <row r="34" spans="1:17" ht="19.149999999999999" customHeight="1" thickBot="1">
      <c r="A34" s="5" t="s">
        <v>9</v>
      </c>
      <c r="B34" s="183" t="s">
        <v>52</v>
      </c>
      <c r="C34" s="184"/>
      <c r="D34" s="137" t="s">
        <v>53</v>
      </c>
      <c r="E34" s="139"/>
      <c r="F34" s="139"/>
      <c r="G34" s="138"/>
      <c r="H34" s="137" t="s">
        <v>54</v>
      </c>
      <c r="I34" s="138"/>
      <c r="J34" s="139" t="s">
        <v>55</v>
      </c>
      <c r="K34" s="139"/>
      <c r="L34" s="140" t="s">
        <v>6</v>
      </c>
      <c r="M34" s="140"/>
      <c r="N34" s="135" t="s">
        <v>7</v>
      </c>
      <c r="O34" s="136"/>
      <c r="P34" s="56" t="s">
        <v>56</v>
      </c>
    </row>
    <row r="35" spans="1:17" ht="18.75" customHeight="1" thickBot="1">
      <c r="A35" s="57" t="s">
        <v>57</v>
      </c>
      <c r="B35" s="181" t="s">
        <v>58</v>
      </c>
      <c r="C35" s="182"/>
      <c r="D35" s="174"/>
      <c r="E35" s="187"/>
      <c r="F35" s="187"/>
      <c r="G35" s="175"/>
      <c r="H35" s="174" t="s">
        <v>59</v>
      </c>
      <c r="I35" s="175"/>
      <c r="J35" s="176" t="s">
        <v>59</v>
      </c>
      <c r="K35" s="177"/>
      <c r="L35" s="133">
        <v>0</v>
      </c>
      <c r="M35" s="134"/>
      <c r="N35" s="127">
        <v>1080</v>
      </c>
      <c r="O35" s="128"/>
      <c r="P35" s="55">
        <f t="shared" ref="P35:P37" si="8">L35-N35</f>
        <v>-1080</v>
      </c>
    </row>
    <row r="36" spans="1:17" ht="18.75" customHeight="1" thickBot="1">
      <c r="A36" s="58" t="s">
        <v>57</v>
      </c>
      <c r="B36" s="180" t="s">
        <v>58</v>
      </c>
      <c r="C36" s="180"/>
      <c r="D36" s="141"/>
      <c r="E36" s="188"/>
      <c r="F36" s="188"/>
      <c r="G36" s="142"/>
      <c r="H36" s="141" t="s">
        <v>59</v>
      </c>
      <c r="I36" s="142"/>
      <c r="J36" s="131" t="s">
        <v>59</v>
      </c>
      <c r="K36" s="132"/>
      <c r="L36" s="133">
        <v>0</v>
      </c>
      <c r="M36" s="134"/>
      <c r="N36" s="127">
        <v>832</v>
      </c>
      <c r="O36" s="128"/>
      <c r="P36" s="55">
        <f t="shared" ref="P36" si="9">L36-N36</f>
        <v>-832</v>
      </c>
    </row>
    <row r="37" spans="1:17" ht="18.75" customHeight="1" thickBot="1">
      <c r="A37" s="58" t="s">
        <v>57</v>
      </c>
      <c r="B37" s="180" t="s">
        <v>58</v>
      </c>
      <c r="C37" s="180"/>
      <c r="D37" s="141"/>
      <c r="E37" s="188"/>
      <c r="F37" s="188"/>
      <c r="G37" s="142"/>
      <c r="H37" s="141" t="s">
        <v>59</v>
      </c>
      <c r="I37" s="142"/>
      <c r="J37" s="131" t="s">
        <v>59</v>
      </c>
      <c r="K37" s="132"/>
      <c r="L37" s="133">
        <v>0</v>
      </c>
      <c r="M37" s="134"/>
      <c r="N37" s="127">
        <v>701</v>
      </c>
      <c r="O37" s="128"/>
      <c r="P37" s="55">
        <f t="shared" si="8"/>
        <v>-701</v>
      </c>
    </row>
    <row r="38" spans="1:17" ht="19.149999999999999" customHeight="1">
      <c r="A38" s="58" t="s">
        <v>57</v>
      </c>
      <c r="B38" s="185" t="s">
        <v>58</v>
      </c>
      <c r="C38" s="186"/>
      <c r="D38" s="141"/>
      <c r="E38" s="188"/>
      <c r="F38" s="188"/>
      <c r="G38" s="142"/>
      <c r="H38" s="141" t="s">
        <v>59</v>
      </c>
      <c r="I38" s="142"/>
      <c r="J38" s="141" t="s">
        <v>59</v>
      </c>
      <c r="K38" s="173"/>
      <c r="L38" s="178">
        <v>0</v>
      </c>
      <c r="M38" s="179"/>
      <c r="N38" s="189">
        <v>390</v>
      </c>
      <c r="O38" s="190"/>
      <c r="P38" s="55">
        <f>L38-N38</f>
        <v>-390</v>
      </c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58"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F23:G23"/>
    <mergeCell ref="I4:J4"/>
    <mergeCell ref="C4:D4"/>
    <mergeCell ref="O4:P4"/>
    <mergeCell ref="K4:L4"/>
    <mergeCell ref="G4:H4"/>
    <mergeCell ref="E4:F4"/>
    <mergeCell ref="M4:N4"/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</mergeCells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/>
</file>

<file path=customXml/itemProps2.xml><?xml version="1.0" encoding="utf-8"?>
<ds:datastoreItem xmlns:ds="http://schemas.openxmlformats.org/officeDocument/2006/customXml" ds:itemID="{8586E4FE-08D0-4B74-9463-1D2DF766D5AB}"/>
</file>

<file path=customXml/itemProps3.xml><?xml version="1.0" encoding="utf-8"?>
<ds:datastoreItem xmlns:ds="http://schemas.openxmlformats.org/officeDocument/2006/customXml" ds:itemID="{7D086BA7-F0E6-4CD3-AF88-10A3C2309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2024-11-11T15:15:46Z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