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13_ncr:1_{2C0A85B2-2E0D-4A08-BD8D-8CEFE8FA91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<sst xmlns="http://schemas.openxmlformats.org/spreadsheetml/2006/main" count="77" uniqueCount="47">
  <si>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</si>
  <si>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</si>
  <si>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</si>
  <si>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</si>
  <si>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</si>
  <si>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</si>
  <si>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</si>
  <si>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</si>
  <si>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</si>
  <si>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</si>
  <si>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</si>
  <si>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</si>
  <si>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</si>
  <si>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</si>
  <si>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</si>
  <si>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</si>
  <si>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</si>
  <si>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</si>
  <si>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</si>
  <si>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</si>
  <si>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</si>
  <si>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</si>
  <si>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</si>
  <si>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</si>
  <si>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</si>
  <si>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</si>
  <si>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</si>
  <si>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</si>
  <si>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</si>
  <si>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</si>
  <si>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</si>
  <si>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</si>
  <si>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</si>
  <si>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</si>
  <si>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</si>
  <si>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</si>
  <si>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</si>
  <si>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</si>
  <si>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</si>
  <si>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</si>
  <si>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</si>
  <si>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</si>
  <si>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</si>
  <si>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HD-1</t>
  </si>
  <si>
    <t>KEF-1</t>
  </si>
  <si>
    <t>SF-1</t>
  </si>
  <si>
    <t>FAN COIL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</si>
</sst>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X17" sqref="X1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13</v>
      </c>
      <c r="B6" s="70" t="s">
        <v>41</v>
      </c>
      <c r="C6" s="23">
        <v>13775</v>
      </c>
      <c r="D6" s="24"/>
      <c r="E6" s="23">
        <f t="shared" ref="E6:F7" si="0">C6-G6</f>
        <v>13525</v>
      </c>
      <c r="F6" s="24">
        <f t="shared" si="0"/>
        <v>0</v>
      </c>
      <c r="G6" s="25">
        <v>250</v>
      </c>
      <c r="H6" s="26"/>
      <c r="I6" s="27">
        <f>G6/C6</f>
        <v>1.8148820326678767E-2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14</v>
      </c>
      <c r="B7" s="71" t="s">
        <v>41</v>
      </c>
      <c r="C7" s="35">
        <v>1375</v>
      </c>
      <c r="D7" s="36"/>
      <c r="E7" s="35">
        <f t="shared" si="0"/>
        <v>1125</v>
      </c>
      <c r="F7" s="36">
        <f t="shared" si="0"/>
        <v>0</v>
      </c>
      <c r="G7" s="37">
        <v>250</v>
      </c>
      <c r="H7" s="38"/>
      <c r="I7" s="39">
        <f t="shared" ref="I7:J7" si="1">G7/C7</f>
        <v>0.18181818181818182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15</v>
      </c>
      <c r="B8" s="71" t="s">
        <v>42</v>
      </c>
      <c r="C8" s="35">
        <v>1375</v>
      </c>
      <c r="D8" s="36"/>
      <c r="E8" s="35">
        <f t="shared" ref="E8:E9" si="2">C8-G8</f>
        <v>1165</v>
      </c>
      <c r="F8" s="36">
        <f t="shared" ref="F8:F9" si="3">D8-H8</f>
        <v>0</v>
      </c>
      <c r="G8" s="37">
        <v>210</v>
      </c>
      <c r="H8" s="38"/>
      <c r="I8" s="39">
        <f t="shared" ref="I8:I9" si="4">G8/C8</f>
        <v>0.15272727272727274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16</v>
      </c>
      <c r="B9" s="71" t="s">
        <v>42</v>
      </c>
      <c r="C9" s="35">
        <v>1375</v>
      </c>
      <c r="D9" s="36"/>
      <c r="E9" s="35">
        <f t="shared" si="2"/>
        <v>1165</v>
      </c>
      <c r="F9" s="36">
        <f t="shared" si="3"/>
        <v>0</v>
      </c>
      <c r="G9" s="37">
        <v>210</v>
      </c>
      <c r="H9" s="38"/>
      <c r="I9" s="39">
        <f t="shared" si="4"/>
        <v>0.15272727272727274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43</v>
      </c>
      <c r="B10" s="71" t="s">
        <v>42</v>
      </c>
      <c r="C10" s="47"/>
      <c r="D10" s="48"/>
      <c r="E10" s="47" t="s">
        <v>17</v>
      </c>
      <c r="F10" s="48"/>
      <c r="G10" s="41"/>
      <c r="H10" s="42"/>
      <c r="I10" s="49"/>
      <c r="J10" s="42"/>
      <c r="K10" s="37">
        <v>415</v>
      </c>
      <c r="L10" s="38"/>
      <c r="M10" s="43"/>
      <c r="N10" s="44"/>
      <c r="O10" s="45"/>
      <c r="P10" s="46"/>
      <c r="Q10" s="52"/>
      <c r="R10" s="66"/>
    </row>
    <row r="11" spans="1:21" ht="20.149999999999999" customHeight="1" x14ac:dyDescent="0.25">
      <c r="A11" s="73" t="s">
        <v>44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638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45</v>
      </c>
      <c r="B12" s="102" t="s">
        <v>46</v>
      </c>
      <c r="C12" s="107"/>
      <c r="D12" s="108"/>
      <c r="E12" s="107"/>
      <c r="F12" s="108"/>
      <c r="G12" s="103"/>
      <c r="H12" s="104"/>
      <c r="I12" s="109"/>
      <c r="J12" s="104"/>
      <c r="K12" s="103"/>
      <c r="L12" s="104"/>
      <c r="M12" s="110">
        <v>920</v>
      </c>
      <c r="N12" s="111"/>
      <c r="O12" s="105"/>
      <c r="P12" s="106"/>
      <c r="Q12" s="61"/>
      <c r="R12" s="66"/>
    </row>
    <row r="13" spans="1:21" ht="20.149999999999999" customHeight="1" thickBot="1" x14ac:dyDescent="0.3">
      <c r="A13" s="113" t="s">
        <v>18</v>
      </c>
      <c r="B13" s="114"/>
      <c r="C13" s="74">
        <f>SUM(C6:C12)</f>
        <v>17900</v>
      </c>
      <c r="D13" s="75">
        <f>SUM(D6:D12)</f>
        <v>0</v>
      </c>
      <c r="E13" s="74">
        <f>SUM(E6:E12)</f>
        <v>16980</v>
      </c>
      <c r="F13" s="75">
        <f>SUM(F6:F12)</f>
        <v>0</v>
      </c>
      <c r="G13" s="76">
        <f>SUM(G6:G12)</f>
        <v>920</v>
      </c>
      <c r="H13" s="77">
        <f>SUM(H6:H12)</f>
        <v>0</v>
      </c>
      <c r="I13" s="78"/>
      <c r="J13" s="79"/>
      <c r="K13" s="76">
        <f>SUM(K6:K12)</f>
        <v>415</v>
      </c>
      <c r="L13" s="77">
        <f>SUM(L6:L12)</f>
        <v>0</v>
      </c>
      <c r="M13" s="112">
        <f>SUM(M6:M12)</f>
        <v>1558</v>
      </c>
      <c r="N13" s="80">
        <f>SUM(N6:N12)</f>
        <v>0</v>
      </c>
      <c r="O13" s="81">
        <f>SUM(O6:O12)</f>
        <v>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19</v>
      </c>
      <c r="B15" s="83"/>
      <c r="C15" s="83"/>
      <c r="D15" s="83"/>
      <c r="F15" s="206" t="s">
        <v>20</v>
      </c>
      <c r="G15" s="207"/>
      <c r="H15" s="180" t="s">
        <v>21</v>
      </c>
      <c r="I15" s="181"/>
      <c r="J15" s="182"/>
      <c r="L15" s="95" t="s">
        <v>22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98" t="s">
        <v>18</v>
      </c>
      <c r="B16" s="199"/>
      <c r="C16" s="86" t="s">
        <v>11</v>
      </c>
      <c r="D16" s="87" t="s">
        <v>12</v>
      </c>
      <c r="F16" s="208"/>
      <c r="G16" s="209"/>
      <c r="H16" s="183"/>
      <c r="I16" s="184"/>
      <c r="J16" s="185"/>
      <c r="L16" s="177" t="s">
        <v>23</v>
      </c>
      <c r="M16" s="177"/>
      <c r="N16" s="177"/>
      <c r="O16" s="177"/>
      <c r="P16" s="98">
        <f>IF(R15=TRUE, 1, 0)</f>
        <v>0</v>
      </c>
    </row>
    <row r="17" spans="1:21" ht="18.75" customHeight="1" x14ac:dyDescent="0.35">
      <c r="A17" s="200" t="s">
        <v>24</v>
      </c>
      <c r="B17" s="201"/>
      <c r="C17" s="88">
        <f>G13+K13</f>
        <v>1335</v>
      </c>
      <c r="D17" s="89">
        <f>H13+L13</f>
        <v>0</v>
      </c>
      <c r="F17" s="129" t="s">
        <v>25</v>
      </c>
      <c r="G17" s="130"/>
      <c r="H17" s="189"/>
      <c r="I17" s="190"/>
      <c r="J17" s="191"/>
      <c r="L17" s="178"/>
      <c r="M17" s="178"/>
      <c r="N17" s="178"/>
      <c r="O17" s="17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2" t="s">
        <v>26</v>
      </c>
      <c r="B18" s="203"/>
      <c r="C18" s="92">
        <f>M13+O13</f>
        <v>1558</v>
      </c>
      <c r="D18" s="93">
        <f>N13+P13</f>
        <v>0</v>
      </c>
      <c r="F18" s="131" t="s">
        <v>27</v>
      </c>
      <c r="G18" s="132"/>
      <c r="H18" s="192"/>
      <c r="I18" s="193"/>
      <c r="J18" s="194"/>
      <c r="L18" s="179" t="s">
        <v>28</v>
      </c>
      <c r="M18" s="179"/>
      <c r="N18" s="179"/>
      <c r="O18" s="179"/>
      <c r="P18" s="99" t="e">
        <f>IF(R17=TRUE, 1, 0)</f>
        <v>#DIV/0!</v>
      </c>
    </row>
    <row r="19" spans="1:21" ht="18.75" customHeight="1" thickBot="1" x14ac:dyDescent="0.4">
      <c r="A19" s="204" t="s">
        <v>29</v>
      </c>
      <c r="B19" s="205"/>
      <c r="C19" s="90">
        <f>C17-C18</f>
        <v>-223</v>
      </c>
      <c r="D19" s="91">
        <f>D17-D18</f>
        <v>0</v>
      </c>
      <c r="F19" s="210" t="s">
        <v>30</v>
      </c>
      <c r="G19" s="211"/>
      <c r="H19" s="195"/>
      <c r="I19" s="196"/>
      <c r="J19" s="197"/>
      <c r="L19" s="178"/>
      <c r="M19" s="178"/>
      <c r="N19" s="178"/>
      <c r="O19" s="178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31</v>
      </c>
      <c r="G20" s="146"/>
      <c r="H20" s="186" t="e">
        <f>AVERAGE(H17:J19)</f>
        <v>#DIV/0!</v>
      </c>
      <c r="I20" s="187"/>
      <c r="J20" s="188"/>
      <c r="L20" s="175" t="s">
        <v>32</v>
      </c>
      <c r="M20" s="175"/>
      <c r="N20" s="175"/>
      <c r="O20" s="17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5"/>
      <c r="M21" s="175"/>
      <c r="N21" s="175"/>
      <c r="O21" s="17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34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9</v>
      </c>
      <c r="B30" s="168" t="s">
        <v>35</v>
      </c>
      <c r="C30" s="169"/>
      <c r="D30" s="123" t="s">
        <v>36</v>
      </c>
      <c r="E30" s="125"/>
      <c r="F30" s="125"/>
      <c r="G30" s="124"/>
      <c r="H30" s="123" t="s">
        <v>37</v>
      </c>
      <c r="I30" s="124"/>
      <c r="J30" s="125" t="s">
        <v>38</v>
      </c>
      <c r="K30" s="125"/>
      <c r="L30" s="126" t="s">
        <v>6</v>
      </c>
      <c r="M30" s="126"/>
      <c r="N30" s="119" t="s">
        <v>7</v>
      </c>
      <c r="O30" s="120"/>
      <c r="P30" s="58" t="s">
        <v>39</v>
      </c>
    </row>
    <row r="31" spans="1:21" ht="18.75" customHeight="1" thickBot="1" x14ac:dyDescent="0.3">
      <c r="A31" s="59" t="s">
        <v>40</v>
      </c>
      <c r="B31" s="166"/>
      <c r="C31" s="167"/>
      <c r="D31" s="158"/>
      <c r="E31" s="172"/>
      <c r="F31" s="172"/>
      <c r="G31" s="159"/>
      <c r="H31" s="158"/>
      <c r="I31" s="159"/>
      <c r="J31" s="160"/>
      <c r="K31" s="161"/>
      <c r="L31" s="117"/>
      <c r="M31" s="118"/>
      <c r="N31" s="121"/>
      <c r="O31" s="122"/>
      <c r="P31" s="57">
        <f t="shared" ref="P31:P39" si="6">L31-N31</f>
        <v>0</v>
      </c>
    </row>
    <row r="32" spans="1:21" ht="18.75" customHeight="1" thickBot="1" x14ac:dyDescent="0.3">
      <c r="A32" s="60" t="s">
        <v>40</v>
      </c>
      <c r="B32" s="165"/>
      <c r="C32" s="165"/>
      <c r="D32" s="127"/>
      <c r="E32" s="164"/>
      <c r="F32" s="164"/>
      <c r="G32" s="128"/>
      <c r="H32" s="127"/>
      <c r="I32" s="128"/>
      <c r="J32" s="115"/>
      <c r="K32" s="116"/>
      <c r="L32" s="117"/>
      <c r="M32" s="118"/>
      <c r="N32" s="121"/>
      <c r="O32" s="122"/>
      <c r="P32" s="57">
        <f t="shared" si="6"/>
        <v>0</v>
      </c>
    </row>
    <row r="33" spans="1:16" ht="19.149999999999999" customHeight="1" thickBot="1" x14ac:dyDescent="0.3">
      <c r="A33" s="60" t="s">
        <v>40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57"/>
      <c r="L33" s="162"/>
      <c r="M33" s="163"/>
      <c r="N33" s="173"/>
      <c r="O33" s="174"/>
      <c r="P33" s="57">
        <f t="shared" si="6"/>
        <v>0</v>
      </c>
    </row>
    <row r="34" spans="1:16" ht="19.5" customHeight="1" thickBot="1" x14ac:dyDescent="0.3">
      <c r="A34" s="59" t="s">
        <v>40</v>
      </c>
      <c r="B34" s="212"/>
      <c r="C34" s="213"/>
      <c r="D34" s="170"/>
      <c r="E34" s="214"/>
      <c r="F34" s="214"/>
      <c r="G34" s="171"/>
      <c r="H34" s="170"/>
      <c r="I34" s="171"/>
      <c r="J34" s="170"/>
      <c r="K34" s="171"/>
      <c r="L34" s="162"/>
      <c r="M34" s="163"/>
      <c r="N34" s="173"/>
      <c r="O34" s="174"/>
      <c r="P34" s="57">
        <f t="shared" si="6"/>
        <v>0</v>
      </c>
    </row>
    <row r="35" spans="1:16" ht="19.5" customHeight="1" thickBot="1" x14ac:dyDescent="0.3">
      <c r="A35" s="60" t="s">
        <v>40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7">
        <f t="shared" si="6"/>
        <v>0</v>
      </c>
    </row>
    <row r="36" spans="1:16" ht="19.5" customHeight="1" thickBot="1" x14ac:dyDescent="0.3">
      <c r="A36" s="60" t="s">
        <v>40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57">
        <f t="shared" si="6"/>
        <v>0</v>
      </c>
    </row>
    <row r="37" spans="1:16" ht="19.5" customHeight="1" thickBot="1" x14ac:dyDescent="0.3">
      <c r="A37" s="59" t="s">
        <v>40</v>
      </c>
      <c r="B37" s="212"/>
      <c r="C37" s="213"/>
      <c r="D37" s="170"/>
      <c r="E37" s="214"/>
      <c r="F37" s="214"/>
      <c r="G37" s="171"/>
      <c r="H37" s="170"/>
      <c r="I37" s="171"/>
      <c r="J37" s="170"/>
      <c r="K37" s="171"/>
      <c r="L37" s="162"/>
      <c r="M37" s="163"/>
      <c r="N37" s="173"/>
      <c r="O37" s="174"/>
      <c r="P37" s="57">
        <f t="shared" si="6"/>
        <v>0</v>
      </c>
    </row>
    <row r="38" spans="1:16" ht="19.5" customHeight="1" thickBot="1" x14ac:dyDescent="0.3">
      <c r="A38" s="60" t="s">
        <v>40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7">
        <f t="shared" si="6"/>
        <v>0</v>
      </c>
    </row>
    <row r="39" spans="1:16" ht="18.75" customHeight="1" x14ac:dyDescent="0.25">
      <c r="A39" s="60" t="s">
        <v>40</v>
      </c>
      <c r="B39" s="170"/>
      <c r="C39" s="171"/>
      <c r="D39" s="127"/>
      <c r="E39" s="164"/>
      <c r="F39" s="164"/>
      <c r="G39" s="128"/>
      <c r="H39" s="127"/>
      <c r="I39" s="128"/>
      <c r="J39" s="127"/>
      <c r="K39" s="128"/>
      <c r="L39" s="162"/>
      <c r="M39" s="163"/>
      <c r="N39" s="173"/>
      <c r="O39" s="174"/>
      <c r="P39" s="57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2025-02-19T15:33:19Z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