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sm\Downloads\"/>
    </mc:Choice>
  </mc:AlternateContent>
  <xr:revisionPtr revIDLastSave="0" documentId="13_ncr:1_{9F542A66-F4D8-483E-BEEB-D818F9052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M11" i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<sst xmlns="http://schemas.openxmlformats.org/spreadsheetml/2006/main" count="72" uniqueCount="46">
  <si>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</si>
  <si>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</si>
  <si>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</si>
  <si>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</si>
  <si>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</si>
  <si>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</si>
  <si>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</si>
  <si>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</si>
  <si>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</si>
  <si>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</si>
  <si>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</si>
  <si>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</si>
  <si>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</si>
  <si>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</si>
  <si>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</si>
  <si>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</si>
  <si>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</si>
  <si>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</si>
  <si>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</si>
  <si>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</si>
  <si>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</si>
  <si>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</si>
  <si>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</si>
  <si>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</si>
  <si>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</si>
  <si>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</si>
  <si>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</si>
  <si>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</si>
  <si>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</si>
  <si>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</si>
  <si>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</si>
  <si>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</si>
  <si>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</si>
  <si>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</si>
  <si>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</si>
  <si>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</si>
  <si>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</si>
  <si>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</si>
  <si>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</si>
  <si>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</si>
  <si>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</si>
  <si>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</si>
  <si>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WSHP-1</t>
  </si>
  <si>
    <t>WSHP-2</t>
  </si>
  <si>
    <t>EF-3</t>
  </si>
  <si>
    <t>DISHHOOD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</si>
</sst>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42</v>
      </c>
      <c r="B6" s="68" t="s">
        <v>38</v>
      </c>
      <c r="C6" s="23">
        <v>3200</v>
      </c>
      <c r="D6" s="24">
        <v>3401</v>
      </c>
      <c r="E6" s="23">
        <v>2240</v>
      </c>
      <c r="F6" s="24">
        <f>D6-H6</f>
        <v>2352</v>
      </c>
      <c r="G6" s="25">
        <v>960</v>
      </c>
      <c r="H6" s="26">
        <v>1049</v>
      </c>
      <c r="I6" s="27">
        <f>G6/C6</f>
        <v>0.3</v>
      </c>
      <c r="J6" s="28">
        <f>H6/D6</f>
        <v>0.30843869450161715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43</v>
      </c>
      <c r="B7" s="69" t="s">
        <v>39</v>
      </c>
      <c r="C7" s="23">
        <v>4000</v>
      </c>
      <c r="D7" s="35">
        <v>3898</v>
      </c>
      <c r="E7" s="23">
        <v>2800</v>
      </c>
      <c r="F7" s="24">
        <f>D7-H7</f>
        <v>2726</v>
      </c>
      <c r="G7" s="25">
        <v>1200</v>
      </c>
      <c r="H7" s="36">
        <v>1172</v>
      </c>
      <c r="I7" s="37">
        <f t="shared" ref="I7:J7" si="0">G7/C7</f>
        <v>0.3</v>
      </c>
      <c r="J7" s="38">
        <f t="shared" si="0"/>
        <v>0.30066700872242175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13</v>
      </c>
      <c r="B8" s="69" t="s">
        <v>40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1900</v>
      </c>
      <c r="N8" s="49">
        <v>1955</v>
      </c>
      <c r="O8" s="43"/>
      <c r="P8" s="44"/>
      <c r="Q8" s="59"/>
      <c r="R8" s="64"/>
    </row>
    <row r="9" spans="1:21" ht="20.100000000000001" customHeight="1" thickBot="1" x14ac:dyDescent="0.3">
      <c r="A9" s="71" t="s">
        <v>14</v>
      </c>
      <c r="B9" s="69" t="s">
        <v>45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75</v>
      </c>
      <c r="P9" s="101">
        <v>70</v>
      </c>
      <c r="Q9" s="59"/>
      <c r="R9" s="64"/>
    </row>
    <row r="10" spans="1:21" ht="20.100000000000001" customHeight="1" thickBot="1" x14ac:dyDescent="0.3">
      <c r="A10" s="71" t="s">
        <v>44</v>
      </c>
      <c r="B10" s="69" t="s">
        <v>41</v>
      </c>
      <c r="C10" s="45"/>
      <c r="D10" s="46"/>
      <c r="E10" s="102"/>
      <c r="F10" s="46"/>
      <c r="G10" s="39"/>
      <c r="H10" s="40"/>
      <c r="I10" s="47"/>
      <c r="J10" s="40"/>
      <c r="K10" s="39"/>
      <c r="L10" s="40"/>
      <c r="M10" s="41"/>
      <c r="N10" s="42"/>
      <c r="O10" s="100">
        <v>150</v>
      </c>
      <c r="P10" s="101">
        <v>153</v>
      </c>
      <c r="Q10" s="59"/>
      <c r="R10" s="64"/>
    </row>
    <row r="11" spans="1:21" ht="20.100000000000001" customHeight="1" thickBot="1" x14ac:dyDescent="0.3">
      <c r="A11" s="178" t="s">
        <v>15</v>
      </c>
      <c r="B11" s="179"/>
      <c r="C11" s="72">
        <f t="shared" ref="C11:H11" si="1">SUM(C6:C10)</f>
        <v>7200</v>
      </c>
      <c r="D11" s="73">
        <f t="shared" si="1"/>
        <v>7299</v>
      </c>
      <c r="E11" s="72">
        <f t="shared" si="1"/>
        <v>5040</v>
      </c>
      <c r="F11" s="73">
        <f t="shared" si="1"/>
        <v>5078</v>
      </c>
      <c r="G11" s="74">
        <f t="shared" si="1"/>
        <v>2160</v>
      </c>
      <c r="H11" s="75">
        <f t="shared" si="1"/>
        <v>2221</v>
      </c>
      <c r="I11" s="76"/>
      <c r="J11" s="77"/>
      <c r="K11" s="74">
        <f t="shared" ref="K11:P11" si="2">SUM(K6:K10)</f>
        <v>0</v>
      </c>
      <c r="L11" s="75">
        <f t="shared" si="2"/>
        <v>0</v>
      </c>
      <c r="M11" s="99">
        <f t="shared" si="2"/>
        <v>1900</v>
      </c>
      <c r="N11" s="78">
        <f t="shared" si="2"/>
        <v>1955</v>
      </c>
      <c r="O11" s="79">
        <f t="shared" si="2"/>
        <v>225</v>
      </c>
      <c r="P11" s="80">
        <f t="shared" si="2"/>
        <v>223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16</v>
      </c>
      <c r="B13" s="81"/>
      <c r="C13" s="81"/>
      <c r="D13" s="81"/>
      <c r="F13" s="146" t="s">
        <v>17</v>
      </c>
      <c r="G13" s="147"/>
      <c r="H13" s="120" t="s">
        <v>18</v>
      </c>
      <c r="I13" s="121"/>
      <c r="J13" s="122"/>
      <c r="L13" s="93" t="s">
        <v>19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8" t="s">
        <v>15</v>
      </c>
      <c r="B14" s="139"/>
      <c r="C14" s="84" t="s">
        <v>11</v>
      </c>
      <c r="D14" s="85" t="s">
        <v>12</v>
      </c>
      <c r="F14" s="148"/>
      <c r="G14" s="149"/>
      <c r="H14" s="123"/>
      <c r="I14" s="124"/>
      <c r="J14" s="125"/>
      <c r="L14" s="117" t="s">
        <v>20</v>
      </c>
      <c r="M14" s="117"/>
      <c r="N14" s="117"/>
      <c r="O14" s="117"/>
      <c r="P14" s="96">
        <f>IF(R13=TRUE, 1, 0)</f>
        <v>1</v>
      </c>
    </row>
    <row r="15" spans="1:21" ht="18.75" customHeight="1" x14ac:dyDescent="0.25">
      <c r="A15" s="140" t="s">
        <v>21</v>
      </c>
      <c r="B15" s="141"/>
      <c r="C15" s="86">
        <f>G11+K11</f>
        <v>2160</v>
      </c>
      <c r="D15" s="87">
        <f>H11+L11</f>
        <v>2221</v>
      </c>
      <c r="F15" s="187" t="s">
        <v>22</v>
      </c>
      <c r="G15" s="188"/>
      <c r="H15" s="129">
        <v>5.0000000000000001E-3</v>
      </c>
      <c r="I15" s="130"/>
      <c r="J15" s="131"/>
      <c r="L15" s="118"/>
      <c r="M15" s="118"/>
      <c r="N15" s="118"/>
      <c r="O15" s="118"/>
      <c r="P15" s="98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2" t="s">
        <v>23</v>
      </c>
      <c r="B16" s="143"/>
      <c r="C16" s="90">
        <f>M11+O11</f>
        <v>2125</v>
      </c>
      <c r="D16" s="91">
        <f>N11+P11</f>
        <v>2178</v>
      </c>
      <c r="F16" s="189" t="s">
        <v>24</v>
      </c>
      <c r="G16" s="190"/>
      <c r="H16" s="132"/>
      <c r="I16" s="133"/>
      <c r="J16" s="134"/>
      <c r="L16" s="119" t="s">
        <v>25</v>
      </c>
      <c r="M16" s="119"/>
      <c r="N16" s="119"/>
      <c r="O16" s="119"/>
      <c r="P16" s="97">
        <f>IF(R15=TRUE, 1, 0)</f>
        <v>1</v>
      </c>
    </row>
    <row r="17" spans="1:18" ht="18.75" customHeight="1" thickBot="1" x14ac:dyDescent="0.35">
      <c r="A17" s="144" t="s">
        <v>26</v>
      </c>
      <c r="B17" s="145"/>
      <c r="C17" s="88">
        <f>C15-C16</f>
        <v>35</v>
      </c>
      <c r="D17" s="89">
        <f>D15-D16</f>
        <v>43</v>
      </c>
      <c r="F17" s="150" t="s">
        <v>27</v>
      </c>
      <c r="G17" s="151"/>
      <c r="H17" s="135"/>
      <c r="I17" s="136"/>
      <c r="J17" s="137"/>
      <c r="L17" s="118"/>
      <c r="M17" s="118"/>
      <c r="N17" s="118"/>
      <c r="O17" s="118"/>
      <c r="P17" s="98"/>
      <c r="R17" s="1" t="b">
        <f>AND(H18&gt;=-0.02, H18&lt;=0.02)</f>
        <v>1</v>
      </c>
    </row>
    <row r="18" spans="1:18" ht="16.5" customHeight="1" thickBot="1" x14ac:dyDescent="0.3">
      <c r="F18" s="203" t="s">
        <v>28</v>
      </c>
      <c r="G18" s="204"/>
      <c r="H18" s="126">
        <f>AVERAGE(H15:J17)</f>
        <v>5.0000000000000001E-3</v>
      </c>
      <c r="I18" s="127"/>
      <c r="J18" s="128"/>
      <c r="L18" s="115" t="s">
        <v>29</v>
      </c>
      <c r="M18" s="115"/>
      <c r="N18" s="115"/>
      <c r="O18" s="115"/>
      <c r="P18" s="92">
        <f>IF(R17=TRUE, 1, 0)</f>
        <v>1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5"/>
      <c r="M19" s="115"/>
      <c r="N19" s="115"/>
      <c r="O19" s="115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65"/>
    </row>
    <row r="23" spans="1:18" ht="20.100000000000001" customHeight="1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5"/>
    </row>
    <row r="24" spans="1:18" ht="20.100000000000001" customHeight="1" thickBot="1" x14ac:dyDescent="0.3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0" t="s">
        <v>31</v>
      </c>
      <c r="B27" s="201"/>
      <c r="C27" s="201"/>
      <c r="D27" s="201"/>
      <c r="E27" s="201"/>
      <c r="F27" s="202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5" t="s">
        <v>32</v>
      </c>
      <c r="C28" s="156"/>
      <c r="D28" s="157" t="s">
        <v>33</v>
      </c>
      <c r="E28" s="158"/>
      <c r="F28" s="158"/>
      <c r="G28" s="159"/>
      <c r="H28" s="157" t="s">
        <v>34</v>
      </c>
      <c r="I28" s="159"/>
      <c r="J28" s="158" t="s">
        <v>35</v>
      </c>
      <c r="K28" s="158"/>
      <c r="L28" s="186" t="s">
        <v>6</v>
      </c>
      <c r="M28" s="186"/>
      <c r="N28" s="182" t="s">
        <v>7</v>
      </c>
      <c r="O28" s="183"/>
      <c r="P28" s="56" t="s">
        <v>36</v>
      </c>
    </row>
    <row r="29" spans="1:18" ht="18.75" customHeight="1" thickBot="1" x14ac:dyDescent="0.3">
      <c r="A29" s="57" t="s">
        <v>37</v>
      </c>
      <c r="B29" s="153"/>
      <c r="C29" s="154"/>
      <c r="D29" s="160"/>
      <c r="E29" s="161"/>
      <c r="F29" s="161"/>
      <c r="G29" s="162"/>
      <c r="H29" s="160"/>
      <c r="I29" s="162"/>
      <c r="J29" s="166"/>
      <c r="K29" s="167"/>
      <c r="L29" s="164"/>
      <c r="M29" s="165"/>
      <c r="N29" s="184"/>
      <c r="O29" s="185"/>
      <c r="P29" s="55">
        <f t="shared" ref="P29:P37" si="3">L29-N29</f>
        <v>0</v>
      </c>
    </row>
    <row r="30" spans="1:18" ht="18.75" customHeight="1" thickBot="1" x14ac:dyDescent="0.3">
      <c r="A30" s="58" t="s">
        <v>37</v>
      </c>
      <c r="B30" s="152"/>
      <c r="C30" s="152"/>
      <c r="D30" s="107"/>
      <c r="E30" s="108"/>
      <c r="F30" s="108"/>
      <c r="G30" s="109"/>
      <c r="H30" s="107"/>
      <c r="I30" s="109"/>
      <c r="J30" s="180"/>
      <c r="K30" s="181"/>
      <c r="L30" s="164"/>
      <c r="M30" s="165"/>
      <c r="N30" s="184"/>
      <c r="O30" s="185"/>
      <c r="P30" s="55">
        <f t="shared" si="3"/>
        <v>0</v>
      </c>
    </row>
    <row r="31" spans="1:18" ht="19.2" customHeight="1" thickBot="1" x14ac:dyDescent="0.3">
      <c r="A31" s="58" t="s">
        <v>37</v>
      </c>
      <c r="B31" s="105"/>
      <c r="C31" s="106"/>
      <c r="D31" s="107"/>
      <c r="E31" s="108"/>
      <c r="F31" s="108"/>
      <c r="G31" s="109"/>
      <c r="H31" s="107"/>
      <c r="I31" s="109"/>
      <c r="J31" s="107"/>
      <c r="K31" s="163"/>
      <c r="L31" s="110"/>
      <c r="M31" s="111"/>
      <c r="N31" s="103"/>
      <c r="O31" s="104"/>
      <c r="P31" s="55">
        <f t="shared" si="3"/>
        <v>0</v>
      </c>
    </row>
    <row r="32" spans="1:18" ht="19.5" customHeight="1" thickBot="1" x14ac:dyDescent="0.3">
      <c r="A32" s="57" t="s">
        <v>37</v>
      </c>
      <c r="B32" s="112"/>
      <c r="C32" s="113"/>
      <c r="D32" s="105"/>
      <c r="E32" s="114"/>
      <c r="F32" s="114"/>
      <c r="G32" s="106"/>
      <c r="H32" s="105"/>
      <c r="I32" s="106"/>
      <c r="J32" s="105"/>
      <c r="K32" s="106"/>
      <c r="L32" s="110"/>
      <c r="M32" s="111"/>
      <c r="N32" s="103"/>
      <c r="O32" s="104"/>
      <c r="P32" s="55">
        <f t="shared" si="3"/>
        <v>0</v>
      </c>
    </row>
    <row r="33" spans="1:16" ht="19.5" customHeight="1" thickBot="1" x14ac:dyDescent="0.3">
      <c r="A33" s="58" t="s">
        <v>37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5">
        <f t="shared" si="3"/>
        <v>0</v>
      </c>
    </row>
    <row r="34" spans="1:16" ht="19.5" customHeight="1" thickBot="1" x14ac:dyDescent="0.3">
      <c r="A34" s="58" t="s">
        <v>37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5">
        <f t="shared" si="3"/>
        <v>0</v>
      </c>
    </row>
    <row r="35" spans="1:16" ht="19.5" customHeight="1" thickBot="1" x14ac:dyDescent="0.3">
      <c r="A35" s="57" t="s">
        <v>37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5">
        <f t="shared" si="3"/>
        <v>0</v>
      </c>
    </row>
    <row r="36" spans="1:16" ht="19.5" customHeight="1" thickBot="1" x14ac:dyDescent="0.3">
      <c r="A36" s="58" t="s">
        <v>37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5">
        <f t="shared" si="3"/>
        <v>0</v>
      </c>
    </row>
    <row r="37" spans="1:16" ht="18.75" customHeight="1" x14ac:dyDescent="0.25">
      <c r="A37" s="58" t="s">
        <v>37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616d5787-8033-417d-8d26-bf00747a0ed7"/>
    <ds:schemaRef ds:uri="3e5f4dc7-86db-493c-83c7-3c766597639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cp:lastPrinted>2025-11-12T16:10:43Z</cp:lastPrinted>
  <dcterms:created xsi:type="dcterms:W3CDTF">2015-11-16T19:09:52Z</dcterms:created>
  <dcterms:modified xsi:type="dcterms:W3CDTF">2025-11-12T16:10:48Z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