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Valparaiso, IN/4 ASSET-REPORT DOCS/"/>
    </mc:Choice>
  </mc:AlternateContent>
  <xr:revisionPtr revIDLastSave="34" documentId="13_ncr:1_{B888774D-3C83-41B9-8B1C-1CD895A9BF91}" xr6:coauthVersionLast="47" xr6:coauthVersionMax="47" xr10:uidLastSave="{4A3D281A-CD05-874A-B4E9-E9CA503412D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<sst xmlns="http://schemas.openxmlformats.org/spreadsheetml/2006/main" count="74" uniqueCount="47">
  <si>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</si>
  <si>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</si>
  <si>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</si>
  <si>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</si>
  <si>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</si>
  <si>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</si>
  <si>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</si>
  <si>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</si>
  <si>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</si>
  <si>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</si>
  <si>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</si>
  <si>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</si>
  <si>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</si>
  <si>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</si>
  <si>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</si>
  <si>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</si>
  <si>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</si>
  <si>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</si>
  <si>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</si>
  <si>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</si>
  <si>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</si>
  <si>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</si>
  <si>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</si>
  <si>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</si>
  <si>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</si>
  <si>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</si>
  <si>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</si>
  <si>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</si>
  <si>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</si>
  <si>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</si>
  <si>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</si>
  <si>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</si>
  <si>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</si>
  <si>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</si>
  <si>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</si>
  <si>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</si>
  <si>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</si>
  <si>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</si>
  <si>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</si>
  <si>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PRV-2</t>
  </si>
  <si>
    <t>PRV-3</t>
  </si>
  <si>
    <t>PRV-1</t>
  </si>
  <si>
    <t xml:space="preserve">DINING </t>
  </si>
  <si>
    <t xml:space="preserve">KITCHEN </t>
  </si>
  <si>
    <t xml:space="preserve">KITCHEN HD </t>
  </si>
  <si>
    <t xml:space="preserve">RESTROOM </t>
  </si>
  <si>
    <t xml:space="preserve">MOP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</si>
</sst>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B1" zoomScale="80" zoomScaleNormal="55" zoomScaleSheetLayoutView="80" workbookViewId="0">
      <selection activeCell="H18" sqref="H18:J18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25">
      <c r="A3" s="100"/>
    </row>
    <row r="4" spans="1:21" ht="20.100000000000001" customHeight="1" thickBot="1" x14ac:dyDescent="0.2">
      <c r="A4" s="6"/>
      <c r="B4" s="8" t="s">
        <v>1</v>
      </c>
      <c r="C4" s="184" t="s">
        <v>2</v>
      </c>
      <c r="D4" s="185"/>
      <c r="E4" s="173" t="s">
        <v>3</v>
      </c>
      <c r="F4" s="171"/>
      <c r="G4" s="190" t="s">
        <v>4</v>
      </c>
      <c r="H4" s="191"/>
      <c r="I4" s="182" t="s">
        <v>5</v>
      </c>
      <c r="J4" s="183"/>
      <c r="K4" s="188" t="s">
        <v>6</v>
      </c>
      <c r="L4" s="189"/>
      <c r="M4" s="186" t="s">
        <v>7</v>
      </c>
      <c r="N4" s="187"/>
      <c r="O4" s="186" t="s">
        <v>8</v>
      </c>
      <c r="P4" s="187"/>
      <c r="Q4" s="7"/>
      <c r="R4" s="69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15">
      <c r="A6" s="79" t="s">
        <v>13</v>
      </c>
      <c r="B6" s="77" t="s">
        <v>42</v>
      </c>
      <c r="C6" s="23">
        <v>6150</v>
      </c>
      <c r="D6" s="24">
        <v>6129</v>
      </c>
      <c r="E6" s="23">
        <f t="shared" ref="E6:F7" si="0">C6-G6</f>
        <v>4450</v>
      </c>
      <c r="F6" s="24">
        <f t="shared" si="0"/>
        <v>4380</v>
      </c>
      <c r="G6" s="25">
        <v>1700</v>
      </c>
      <c r="H6" s="26">
        <v>1749</v>
      </c>
      <c r="I6" s="27">
        <f>G6/C6</f>
        <v>0.27642276422764228</v>
      </c>
      <c r="J6" s="28">
        <f>H6/D6</f>
        <v>0.285364659813999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15">
      <c r="A7" s="80" t="s">
        <v>14</v>
      </c>
      <c r="B7" s="78" t="s">
        <v>43</v>
      </c>
      <c r="C7" s="35">
        <v>6225</v>
      </c>
      <c r="D7" s="36">
        <v>6156</v>
      </c>
      <c r="E7" s="35">
        <f t="shared" si="0"/>
        <v>4550</v>
      </c>
      <c r="F7" s="36">
        <f t="shared" si="0"/>
        <v>4444</v>
      </c>
      <c r="G7" s="37">
        <v>1675</v>
      </c>
      <c r="H7" s="38">
        <v>1712</v>
      </c>
      <c r="I7" s="39">
        <f t="shared" ref="I7:J7" si="1">G7/C7</f>
        <v>0.26907630522088355</v>
      </c>
      <c r="J7" s="40">
        <f t="shared" si="1"/>
        <v>0.27810266406757633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15">
      <c r="A8" s="80" t="s">
        <v>39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1490</v>
      </c>
      <c r="O8" s="45"/>
      <c r="P8" s="46"/>
      <c r="Q8" s="68"/>
      <c r="R8" s="73"/>
    </row>
    <row r="9" spans="1:21" ht="20.100000000000001" customHeight="1" x14ac:dyDescent="0.15">
      <c r="A9" s="80" t="s">
        <v>40</v>
      </c>
      <c r="B9" s="78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1510</v>
      </c>
      <c r="O9" s="45"/>
      <c r="P9" s="46"/>
      <c r="Q9" s="68"/>
      <c r="R9" s="73"/>
    </row>
    <row r="10" spans="1:21" ht="20.100000000000001" customHeight="1" x14ac:dyDescent="0.15">
      <c r="A10" s="80" t="s">
        <v>41</v>
      </c>
      <c r="B10" s="78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300</v>
      </c>
      <c r="P10" s="54">
        <v>310</v>
      </c>
      <c r="Q10" s="68"/>
      <c r="R10" s="73"/>
    </row>
    <row r="11" spans="1:21" ht="20.100000000000001" customHeight="1" thickBot="1" x14ac:dyDescent="0.2">
      <c r="A11" s="90" t="s">
        <v>15</v>
      </c>
      <c r="B11" s="91" t="s">
        <v>46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>
        <v>0</v>
      </c>
      <c r="Q11" s="68"/>
      <c r="R11" s="73"/>
    </row>
    <row r="12" spans="1:21" ht="20.100000000000001" customHeight="1" thickBot="1" x14ac:dyDescent="0.2">
      <c r="A12" s="192" t="s">
        <v>16</v>
      </c>
      <c r="B12" s="193"/>
      <c r="C12" s="81">
        <f>SUM(C6:C11)</f>
        <v>12375</v>
      </c>
      <c r="D12" s="82">
        <f>SUM(D6:D11)</f>
        <v>12285</v>
      </c>
      <c r="E12" s="81">
        <f>SUM(E6:E11)</f>
        <v>9000</v>
      </c>
      <c r="F12" s="82">
        <f>SUM(F6:F11)</f>
        <v>8824</v>
      </c>
      <c r="G12" s="83">
        <f>SUM(G6:G11)</f>
        <v>3375</v>
      </c>
      <c r="H12" s="84">
        <f>SUM(H6:H11)</f>
        <v>3461</v>
      </c>
      <c r="I12" s="85"/>
      <c r="J12" s="86"/>
      <c r="K12" s="83">
        <f>SUM(K6:K11)</f>
        <v>0</v>
      </c>
      <c r="L12" s="84">
        <f>SUM(L6:L11)</f>
        <v>0</v>
      </c>
      <c r="M12" s="116">
        <f>SUM(M6:M11)</f>
        <v>3000</v>
      </c>
      <c r="N12" s="87">
        <f>SUM(N6:N11)</f>
        <v>3000</v>
      </c>
      <c r="O12" s="88">
        <f>SUM(O6:O11)</f>
        <v>375</v>
      </c>
      <c r="P12" s="89">
        <f>SUM(P6:P11)</f>
        <v>310</v>
      </c>
      <c r="Q12" s="55"/>
      <c r="R12" s="73"/>
    </row>
    <row r="13" spans="1:21" ht="20.100000000000001" customHeight="1" thickBot="1" x14ac:dyDescent="0.2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2">
      <c r="A14" s="111" t="s">
        <v>17</v>
      </c>
      <c r="B14" s="98"/>
      <c r="C14" s="98"/>
      <c r="D14" s="98"/>
      <c r="F14" s="160" t="s">
        <v>18</v>
      </c>
      <c r="G14" s="161"/>
      <c r="H14" s="134" t="s">
        <v>19</v>
      </c>
      <c r="I14" s="135"/>
      <c r="J14" s="136"/>
      <c r="L14" s="110" t="s">
        <v>20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152" t="s">
        <v>16</v>
      </c>
      <c r="B15" s="153"/>
      <c r="C15" s="101" t="s">
        <v>11</v>
      </c>
      <c r="D15" s="102" t="s">
        <v>12</v>
      </c>
      <c r="F15" s="162"/>
      <c r="G15" s="163"/>
      <c r="H15" s="137"/>
      <c r="I15" s="138"/>
      <c r="J15" s="139"/>
      <c r="L15" s="131" t="s">
        <v>21</v>
      </c>
      <c r="M15" s="131"/>
      <c r="N15" s="131"/>
      <c r="O15" s="131"/>
      <c r="P15" s="113">
        <f>IF(R14=TRUE, 1, 0)</f>
        <v>1</v>
      </c>
    </row>
    <row r="16" spans="1:21" ht="18.75" customHeight="1" x14ac:dyDescent="0.15">
      <c r="A16" s="154" t="s">
        <v>22</v>
      </c>
      <c r="B16" s="155"/>
      <c r="C16" s="103">
        <f>G12+K12</f>
        <v>3375</v>
      </c>
      <c r="D16" s="104">
        <f>H12+L12</f>
        <v>3461</v>
      </c>
      <c r="F16" s="201" t="s">
        <v>23</v>
      </c>
      <c r="G16" s="202"/>
      <c r="H16" s="143">
        <v>7.6E-3</v>
      </c>
      <c r="I16" s="144"/>
      <c r="J16" s="145"/>
      <c r="L16" s="132"/>
      <c r="M16" s="132"/>
      <c r="N16" s="132"/>
      <c r="O16" s="132"/>
      <c r="P16" s="115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156" t="s">
        <v>24</v>
      </c>
      <c r="B17" s="157"/>
      <c r="C17" s="107">
        <f>M12+O12</f>
        <v>3375</v>
      </c>
      <c r="D17" s="108">
        <f>N12+P12</f>
        <v>3310</v>
      </c>
      <c r="F17" s="203" t="s">
        <v>25</v>
      </c>
      <c r="G17" s="204"/>
      <c r="H17" s="146"/>
      <c r="I17" s="147"/>
      <c r="J17" s="148"/>
      <c r="L17" s="133" t="s">
        <v>26</v>
      </c>
      <c r="M17" s="133"/>
      <c r="N17" s="133"/>
      <c r="O17" s="133"/>
      <c r="P17" s="114">
        <f>IF(R16=TRUE, 1, 0)</f>
        <v>1</v>
      </c>
    </row>
    <row r="18" spans="1:18" ht="18.75" customHeight="1" thickBot="1" x14ac:dyDescent="0.2">
      <c r="A18" s="158" t="s">
        <v>27</v>
      </c>
      <c r="B18" s="159"/>
      <c r="C18" s="105">
        <f>C16-C17</f>
        <v>0</v>
      </c>
      <c r="D18" s="106">
        <f>D16-D17</f>
        <v>151</v>
      </c>
      <c r="F18" s="164" t="s">
        <v>28</v>
      </c>
      <c r="G18" s="165"/>
      <c r="H18" s="149">
        <v>5.1000000000000004E-3</v>
      </c>
      <c r="I18" s="150"/>
      <c r="J18" s="151"/>
      <c r="L18" s="132"/>
      <c r="M18" s="132"/>
      <c r="N18" s="132"/>
      <c r="O18" s="132"/>
      <c r="P18" s="115"/>
      <c r="R18" s="1" t="b">
        <f>AND(H19&gt;=-0.02, H19&lt;=0.02)</f>
        <v>1</v>
      </c>
    </row>
    <row r="19" spans="1:18" ht="16.5" customHeight="1" thickBot="1" x14ac:dyDescent="0.2">
      <c r="F19" s="217" t="s">
        <v>29</v>
      </c>
      <c r="G19" s="218"/>
      <c r="H19" s="140">
        <f>AVERAGE(H16:J18)</f>
        <v>6.3499999999999997E-3</v>
      </c>
      <c r="I19" s="141"/>
      <c r="J19" s="142"/>
      <c r="L19" s="129" t="s">
        <v>30</v>
      </c>
      <c r="M19" s="129"/>
      <c r="N19" s="129"/>
      <c r="O19" s="129"/>
      <c r="P19" s="109">
        <f>IF(R18=TRUE, 1, 0)</f>
        <v>1</v>
      </c>
    </row>
    <row r="20" spans="1:18" ht="13.7" customHeight="1" x14ac:dyDescent="0.1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7" customHeight="1" x14ac:dyDescent="0.1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2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00000000000001" customHeight="1" x14ac:dyDescent="0.1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00000000000001" customHeight="1" thickBot="1" x14ac:dyDescent="0.2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214" t="s">
        <v>32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2">
      <c r="A29" s="5" t="s">
        <v>9</v>
      </c>
      <c r="B29" s="169" t="s">
        <v>33</v>
      </c>
      <c r="C29" s="170"/>
      <c r="D29" s="171" t="s">
        <v>34</v>
      </c>
      <c r="E29" s="172"/>
      <c r="F29" s="172"/>
      <c r="G29" s="173"/>
      <c r="H29" s="171" t="s">
        <v>35</v>
      </c>
      <c r="I29" s="173"/>
      <c r="J29" s="172" t="s">
        <v>36</v>
      </c>
      <c r="K29" s="172"/>
      <c r="L29" s="200" t="s">
        <v>6</v>
      </c>
      <c r="M29" s="200"/>
      <c r="N29" s="196" t="s">
        <v>7</v>
      </c>
      <c r="O29" s="197"/>
      <c r="P29" s="65" t="s">
        <v>37</v>
      </c>
    </row>
    <row r="30" spans="1:18" ht="18.75" customHeight="1" thickBot="1" x14ac:dyDescent="0.2">
      <c r="A30" s="66" t="s">
        <v>38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2">L30-N30</f>
        <v>0</v>
      </c>
    </row>
    <row r="31" spans="1:18" ht="18.75" customHeight="1" thickBot="1" x14ac:dyDescent="0.2">
      <c r="A31" s="67" t="s">
        <v>38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2"/>
        <v>0</v>
      </c>
    </row>
    <row r="32" spans="1:18" ht="19.149999999999999" customHeight="1" thickBot="1" x14ac:dyDescent="0.2">
      <c r="A32" s="67" t="s">
        <v>38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2"/>
        <v>0</v>
      </c>
    </row>
    <row r="33" spans="1:16" ht="19.5" customHeight="1" thickBot="1" x14ac:dyDescent="0.2">
      <c r="A33" s="66" t="s">
        <v>38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2">
      <c r="A34" s="67" t="s">
        <v>38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2">
      <c r="A35" s="67" t="s">
        <v>38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2">
      <c r="A36" s="66" t="s">
        <v>38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2">
      <c r="A37" s="67" t="s">
        <v>38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2"/>
        <v>0</v>
      </c>
    </row>
    <row r="38" spans="1:16" ht="18.75" customHeight="1" x14ac:dyDescent="0.15">
      <c r="A38" s="67" t="s">
        <v>38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8E2D39-7A83-4407-BF32-8F830CFEC1C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2026-01-13T17:00:30Z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