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alenk_nationaltab_com/Documents/Documents/"/>
    </mc:Choice>
  </mc:AlternateContent>
  <xr:revisionPtr revIDLastSave="0" documentId="8_{A6766673-6DB6-4A86-8FCB-0BC5A526F5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<sst xmlns="http://schemas.openxmlformats.org/spreadsheetml/2006/main" count="94" uniqueCount="60">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</sst>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D6" sqref="D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 x14ac:dyDescent="0.45">
      <c r="A3" s="100"/>
    </row>
    <row r="4" spans="1:18" ht="20.149999999999999" customHeight="1" thickBot="1" x14ac:dyDescent="0.3">
      <c r="A4" s="6"/>
      <c r="B4" s="8" t="s">
        <v>1</v>
      </c>
      <c r="C4" s="172" t="s">
        <v>2</v>
      </c>
      <c r="D4" s="173"/>
      <c r="E4" s="147" t="s">
        <v>3</v>
      </c>
      <c r="F4" s="146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49999999999999" customHeight="1" x14ac:dyDescent="0.25">
      <c r="A6" s="79" t="s">
        <v>13</v>
      </c>
      <c r="B6" s="77"/>
      <c r="C6" s="23">
        <v>3500</v>
      </c>
      <c r="D6" s="24"/>
      <c r="E6" s="23">
        <f t="shared" ref="E6:F7" si="0">C6-G6</f>
        <v>2850</v>
      </c>
      <c r="F6" s="24">
        <f t="shared" si="0"/>
        <v>0</v>
      </c>
      <c r="G6" s="25">
        <v>650</v>
      </c>
      <c r="H6" s="26"/>
      <c r="I6" s="27">
        <f>G6/C6</f>
        <v>0.18571428571428572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49999999999999" hidden="1" customHeight="1" x14ac:dyDescent="0.25">
      <c r="A7" s="80" t="s">
        <v>14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49999999999999" hidden="1" customHeight="1" x14ac:dyDescent="0.25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hidden="1" customHeight="1" x14ac:dyDescent="0.25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49999999999999" hidden="1" customHeight="1" x14ac:dyDescent="0.25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49999999999999" hidden="1" customHeight="1" x14ac:dyDescent="0.25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49999999999999" hidden="1" customHeight="1" x14ac:dyDescent="0.25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49999999999999" hidden="1" customHeight="1" x14ac:dyDescent="0.25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49999999999999" hidden="1" customHeight="1" x14ac:dyDescent="0.25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49999999999999" hidden="1" customHeight="1" x14ac:dyDescent="0.25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49999999999999" hidden="1" customHeight="1" x14ac:dyDescent="0.25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49999999999999" hidden="1" customHeight="1" x14ac:dyDescent="0.25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49999999999999" hidden="1" customHeight="1" x14ac:dyDescent="0.25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49999999999999" hidden="1" customHeight="1" x14ac:dyDescent="0.25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49999999999999" hidden="1" customHeight="1" x14ac:dyDescent="0.25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49999999999999" hidden="1" customHeight="1" x14ac:dyDescent="0.25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49999999999999" customHeight="1" x14ac:dyDescent="0.25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>
        <v>1400</v>
      </c>
      <c r="L22" s="38"/>
      <c r="M22" s="43"/>
      <c r="N22" s="44"/>
      <c r="O22" s="45"/>
      <c r="P22" s="46"/>
      <c r="Q22" s="55"/>
      <c r="R22" s="73"/>
    </row>
    <row r="23" spans="1:18" ht="20.149999999999999" hidden="1" customHeight="1" x14ac:dyDescent="0.25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49999999999999" customHeight="1" x14ac:dyDescent="0.25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1125</v>
      </c>
      <c r="N24" s="51"/>
      <c r="O24" s="45"/>
      <c r="P24" s="46"/>
      <c r="Q24" s="68"/>
      <c r="R24" s="73"/>
    </row>
    <row r="25" spans="1:18" ht="20.149999999999999" customHeight="1" x14ac:dyDescent="0.25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670</v>
      </c>
      <c r="N25" s="51"/>
      <c r="O25" s="45"/>
      <c r="P25" s="46"/>
      <c r="Q25" s="68"/>
      <c r="R25" s="73"/>
    </row>
    <row r="26" spans="1:18" ht="20.149999999999999" customHeight="1" thickBot="1" x14ac:dyDescent="0.3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75</v>
      </c>
      <c r="N26" s="51"/>
      <c r="O26" s="45"/>
      <c r="P26" s="46"/>
      <c r="Q26" s="68"/>
      <c r="R26" s="73"/>
    </row>
    <row r="27" spans="1:18" ht="20.149999999999999" hidden="1" customHeight="1" x14ac:dyDescent="0.25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49999999999999" hidden="1" customHeight="1" x14ac:dyDescent="0.25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49999999999999" hidden="1" customHeight="1" x14ac:dyDescent="0.25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49999999999999" hidden="1" customHeight="1" x14ac:dyDescent="0.25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49999999999999" hidden="1" customHeight="1" x14ac:dyDescent="0.25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49999999999999" hidden="1" customHeight="1" x14ac:dyDescent="0.25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49999999999999" hidden="1" customHeight="1" x14ac:dyDescent="0.25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49999999999999" hidden="1" customHeight="1" x14ac:dyDescent="0.25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49999999999999" hidden="1" customHeight="1" thickBot="1" x14ac:dyDescent="0.3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49999999999999" customHeight="1" thickBot="1" x14ac:dyDescent="0.3">
      <c r="A36" s="136" t="s">
        <v>37</v>
      </c>
      <c r="B36" s="137"/>
      <c r="C36" s="81">
        <f t="shared" ref="C36:H36" si="18">SUM(C6:C35)</f>
        <v>3500</v>
      </c>
      <c r="D36" s="82">
        <f t="shared" si="18"/>
        <v>0</v>
      </c>
      <c r="E36" s="81">
        <f t="shared" si="18"/>
        <v>2850</v>
      </c>
      <c r="F36" s="82">
        <f t="shared" si="18"/>
        <v>0</v>
      </c>
      <c r="G36" s="83">
        <f t="shared" si="18"/>
        <v>650</v>
      </c>
      <c r="H36" s="84">
        <f t="shared" si="18"/>
        <v>0</v>
      </c>
      <c r="I36" s="85"/>
      <c r="J36" s="86"/>
      <c r="K36" s="83">
        <f t="shared" ref="K36:P36" si="19">SUM(K6:K35)</f>
        <v>1400</v>
      </c>
      <c r="L36" s="84">
        <f t="shared" si="19"/>
        <v>0</v>
      </c>
      <c r="M36" s="135">
        <f t="shared" si="19"/>
        <v>1870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49999999999999" customHeight="1" thickBot="1" x14ac:dyDescent="0.3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49999999999999" customHeight="1" thickBot="1" x14ac:dyDescent="0.35">
      <c r="A38" s="111" t="s">
        <v>38</v>
      </c>
      <c r="B38" s="98"/>
      <c r="C38" s="98"/>
      <c r="D38" s="98"/>
      <c r="F38" s="229" t="s">
        <v>39</v>
      </c>
      <c r="G38" s="230"/>
      <c r="H38" s="203" t="s">
        <v>40</v>
      </c>
      <c r="I38" s="204"/>
      <c r="J38" s="20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3">
      <c r="A39" s="221" t="s">
        <v>37</v>
      </c>
      <c r="B39" s="222"/>
      <c r="C39" s="101" t="s">
        <v>11</v>
      </c>
      <c r="D39" s="102" t="s">
        <v>12</v>
      </c>
      <c r="F39" s="231"/>
      <c r="G39" s="232"/>
      <c r="H39" s="206"/>
      <c r="I39" s="207"/>
      <c r="J39" s="208"/>
      <c r="L39" s="200" t="s">
        <v>42</v>
      </c>
      <c r="M39" s="200"/>
      <c r="N39" s="200"/>
      <c r="O39" s="200"/>
      <c r="P39" s="113">
        <f>IF(R38=TRUE, 1, 0)</f>
        <v>1</v>
      </c>
    </row>
    <row r="40" spans="1:21" ht="18.75" customHeight="1" x14ac:dyDescent="0.35">
      <c r="A40" s="223" t="s">
        <v>43</v>
      </c>
      <c r="B40" s="224"/>
      <c r="C40" s="103">
        <f>G36+K36</f>
        <v>2050</v>
      </c>
      <c r="D40" s="104">
        <f>H36+L36</f>
        <v>0</v>
      </c>
      <c r="F40" s="152" t="s">
        <v>44</v>
      </c>
      <c r="G40" s="153"/>
      <c r="H40" s="212"/>
      <c r="I40" s="213"/>
      <c r="J40" s="214"/>
      <c r="L40" s="201"/>
      <c r="M40" s="201"/>
      <c r="N40" s="201"/>
      <c r="O40" s="20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4">
      <c r="A41" s="225" t="s">
        <v>45</v>
      </c>
      <c r="B41" s="226"/>
      <c r="C41" s="107">
        <f>M36+O36</f>
        <v>1870</v>
      </c>
      <c r="D41" s="108">
        <f>N36+P36</f>
        <v>0</v>
      </c>
      <c r="F41" s="154" t="s">
        <v>46</v>
      </c>
      <c r="G41" s="155"/>
      <c r="H41" s="215"/>
      <c r="I41" s="216"/>
      <c r="J41" s="217"/>
      <c r="L41" s="202" t="s">
        <v>47</v>
      </c>
      <c r="M41" s="202"/>
      <c r="N41" s="202"/>
      <c r="O41" s="202"/>
      <c r="P41" s="114" t="e">
        <f>IF(R40=TRUE, 1, 0)</f>
        <v>#DIV/0!</v>
      </c>
    </row>
    <row r="42" spans="1:21" ht="18.75" customHeight="1" thickBot="1" x14ac:dyDescent="0.4">
      <c r="A42" s="227" t="s">
        <v>48</v>
      </c>
      <c r="B42" s="228"/>
      <c r="C42" s="105">
        <f>C40-C41</f>
        <v>180</v>
      </c>
      <c r="D42" s="106">
        <f>D40-D41</f>
        <v>0</v>
      </c>
      <c r="F42" s="233" t="s">
        <v>49</v>
      </c>
      <c r="G42" s="234"/>
      <c r="H42" s="218"/>
      <c r="I42" s="219"/>
      <c r="J42" s="220"/>
      <c r="L42" s="201"/>
      <c r="M42" s="201"/>
      <c r="N42" s="201"/>
      <c r="O42" s="201"/>
      <c r="P42" s="115"/>
      <c r="R42" s="1" t="e">
        <f>AND(H43&gt;=-0.02, H43&lt;=0.02)</f>
        <v>#DIV/0!</v>
      </c>
    </row>
    <row r="43" spans="1:21" ht="16.5" customHeight="1" thickBot="1" x14ac:dyDescent="0.3">
      <c r="F43" s="168" t="s">
        <v>50</v>
      </c>
      <c r="G43" s="169"/>
      <c r="H43" s="209" t="e">
        <f>AVERAGE(H40:J42)</f>
        <v>#DIV/0!</v>
      </c>
      <c r="I43" s="210"/>
      <c r="J43" s="211"/>
      <c r="L43" s="198" t="s">
        <v>51</v>
      </c>
      <c r="M43" s="198"/>
      <c r="N43" s="198"/>
      <c r="O43" s="198"/>
      <c r="P43" s="109" t="e">
        <f>IF(R42=TRUE, 1, 0)</f>
        <v>#DIV/0!</v>
      </c>
    </row>
    <row r="44" spans="1:21" ht="13.7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7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3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49999999999999" customHeight="1" x14ac:dyDescent="0.25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49999999999999" customHeight="1" x14ac:dyDescent="0.25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49999999999999" customHeight="1" thickBot="1" x14ac:dyDescent="0.3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49999999999999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49999999999999" customHeight="1" thickBot="1" x14ac:dyDescent="0.3">
      <c r="A52" s="165" t="s">
        <v>53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 x14ac:dyDescent="0.3">
      <c r="A53" s="5" t="s">
        <v>9</v>
      </c>
      <c r="B53" s="191" t="s">
        <v>54</v>
      </c>
      <c r="C53" s="192"/>
      <c r="D53" s="146" t="s">
        <v>55</v>
      </c>
      <c r="E53" s="148"/>
      <c r="F53" s="148"/>
      <c r="G53" s="147"/>
      <c r="H53" s="146" t="s">
        <v>56</v>
      </c>
      <c r="I53" s="147"/>
      <c r="J53" s="148" t="s">
        <v>57</v>
      </c>
      <c r="K53" s="148"/>
      <c r="L53" s="149" t="s">
        <v>6</v>
      </c>
      <c r="M53" s="149"/>
      <c r="N53" s="142" t="s">
        <v>7</v>
      </c>
      <c r="O53" s="143"/>
      <c r="P53" s="65" t="s">
        <v>58</v>
      </c>
    </row>
    <row r="54" spans="1:17" ht="18.75" customHeight="1" thickBot="1" x14ac:dyDescent="0.3">
      <c r="A54" s="66" t="s">
        <v>59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 x14ac:dyDescent="0.3">
      <c r="A55" s="67" t="s">
        <v>59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149999999999999" customHeight="1" thickBot="1" x14ac:dyDescent="0.3">
      <c r="A56" s="67" t="s">
        <v>59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 x14ac:dyDescent="0.3">
      <c r="A57" s="66" t="s">
        <v>59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 x14ac:dyDescent="0.3">
      <c r="A58" s="67" t="s">
        <v>59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 x14ac:dyDescent="0.3">
      <c r="A59" s="67" t="s">
        <v>59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 x14ac:dyDescent="0.3">
      <c r="A60" s="66" t="s">
        <v>59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 x14ac:dyDescent="0.3">
      <c r="A61" s="67" t="s">
        <v>59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 x14ac:dyDescent="0.25">
      <c r="A62" s="67" t="s">
        <v>59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8d38fdd-2354-4c95-91e0-368402e909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2FE3330D96344BFA20B017D118D96" ma:contentTypeVersion="11" ma:contentTypeDescription="Create a new document." ma:contentTypeScope="" ma:versionID="967fef52a8d903098f13611670913835">
  <xsd:schema xmlns:xsd="http://www.w3.org/2001/XMLSchema" xmlns:xs="http://www.w3.org/2001/XMLSchema" xmlns:p="http://schemas.microsoft.com/office/2006/metadata/properties" xmlns:ns3="48d38fdd-2354-4c95-91e0-368402e90957" targetNamespace="http://schemas.microsoft.com/office/2006/metadata/properties" ma:root="true" ma:fieldsID="2bf8d3b6054619cf7e973fe3af77315d" ns3:_="">
    <xsd:import namespace="48d38fdd-2354-4c95-91e0-368402e9095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38fdd-2354-4c95-91e0-368402e9095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8d38fdd-2354-4c95-91e0-368402e90957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367C4-1B69-400A-BF76-12F55F32E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38fdd-2354-4c95-91e0-368402e909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Kalen Kemp</cp:lastModifiedBy>
  <cp:revision/>
  <cp:lastPrinted>2026-03-17T01:23:18Z</cp:lastPrinted>
  <dcterms:created xsi:type="dcterms:W3CDTF">2015-11-16T19:09:52Z</dcterms:created>
  <dcterms:modified xsi:type="dcterms:W3CDTF">2026-03-17T01:31:32Z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0x0101004242FE3330D96344BFA20B017D118D96</vt:lpwstr>
  </property>
  <property fmtid="{D5CDD505-2E9C-101B-9397-08002B2CF9AE}" pid="3" name="MediaServiceImageTags">
    <vt:lpwstr/>
  </property>
</Properties>
</file>