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ownloads\"/>
    </mc:Choice>
  </mc:AlternateContent>
  <xr:revisionPtr revIDLastSave="0" documentId="8_{0C9B5527-F248-4CBC-8065-30AF2A85D8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7" i="1" l="1"/>
  <c r="R19" i="1"/>
  <c r="P17" i="1" s="1"/>
  <c r="D15" i="1" l="1"/>
  <c r="C15" i="1"/>
  <c r="D14" i="1"/>
  <c r="C14" i="1"/>
  <c r="C16" i="1" l="1"/>
  <c r="T15" i="1" s="1"/>
  <c r="D16" i="1"/>
  <c r="U17" i="1" s="1"/>
  <c r="R17" i="1" s="1"/>
  <c r="J7" i="1"/>
  <c r="J6" i="1"/>
  <c r="I7" i="1"/>
  <c r="I6" i="1"/>
  <c r="U15" i="1" l="1"/>
  <c r="R15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<sst xmlns="http://schemas.openxmlformats.org/spreadsheetml/2006/main" count="70" uniqueCount="43">
  <si>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</si>
  <si>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</si>
  <si>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</si>
  <si>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</si>
  <si>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</si>
  <si>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</si>
  <si>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</si>
  <si>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</si>
  <si>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</si>
  <si>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</si>
  <si>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</si>
  <si>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</si>
  <si>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</si>
  <si>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</si>
  <si>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</si>
  <si>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KITCHEN</t>
  </si>
  <si>
    <t>EF-1</t>
  </si>
  <si>
    <t>RESTROOM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</si>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</sst>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Normal="55" zoomScaleSheetLayoutView="100" workbookViewId="0">
      <selection activeCell="M9" sqref="M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15</v>
      </c>
      <c r="C6" s="23">
        <v>5000</v>
      </c>
      <c r="D6" s="24"/>
      <c r="E6" s="23">
        <f t="shared" ref="E6:F7" si="0">C6-G6</f>
        <v>3950</v>
      </c>
      <c r="F6" s="24">
        <f t="shared" si="0"/>
        <v>0</v>
      </c>
      <c r="G6" s="25">
        <v>1050</v>
      </c>
      <c r="H6" s="26"/>
      <c r="I6" s="27">
        <f>G6/C6</f>
        <v>0.21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14</v>
      </c>
      <c r="C7" s="35">
        <v>5000</v>
      </c>
      <c r="D7" s="36"/>
      <c r="E7" s="35">
        <f t="shared" si="0"/>
        <v>3950</v>
      </c>
      <c r="F7" s="36">
        <f t="shared" si="0"/>
        <v>0</v>
      </c>
      <c r="G7" s="37">
        <v>1050</v>
      </c>
      <c r="H7" s="38"/>
      <c r="I7" s="39">
        <f t="shared" ref="I7:J7" si="1">G7/C7</f>
        <v>0.21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16</v>
      </c>
      <c r="B8" s="71" t="s">
        <v>17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18</v>
      </c>
      <c r="B9" s="71" t="s">
        <v>17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150</v>
      </c>
      <c r="P9" s="51"/>
      <c r="Q9" s="61"/>
      <c r="R9" s="66"/>
    </row>
    <row r="10" spans="1:21" ht="20.100000000000001" customHeight="1" thickBot="1" x14ac:dyDescent="0.3">
      <c r="A10" s="102" t="s">
        <v>19</v>
      </c>
      <c r="B10" s="103"/>
      <c r="C10" s="74">
        <f>SUM(C6:C9)</f>
        <v>10000</v>
      </c>
      <c r="D10" s="75">
        <f>SUM(D6:D9)</f>
        <v>0</v>
      </c>
      <c r="E10" s="74">
        <f>SUM(E6:E9)</f>
        <v>7900</v>
      </c>
      <c r="F10" s="75">
        <f>SUM(F6:F9)</f>
        <v>0</v>
      </c>
      <c r="G10" s="76">
        <f>SUM(G6:G9)</f>
        <v>2100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1900</v>
      </c>
      <c r="N10" s="80">
        <f>SUM(N6:N9)</f>
        <v>0</v>
      </c>
      <c r="O10" s="81">
        <f>SUM(O6:O9)</f>
        <v>150</v>
      </c>
      <c r="P10" s="82">
        <f>SUM(P6:P9)</f>
        <v>0</v>
      </c>
      <c r="Q10" s="61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1"/>
      <c r="R11" s="66"/>
    </row>
    <row r="12" spans="1:21" ht="20.100000000000001" customHeight="1" thickBot="1" x14ac:dyDescent="0.3">
      <c r="A12" s="96" t="s">
        <v>20</v>
      </c>
      <c r="B12" s="83"/>
      <c r="C12" s="83"/>
      <c r="D12" s="83"/>
      <c r="F12" s="195" t="s">
        <v>21</v>
      </c>
      <c r="G12" s="196"/>
      <c r="H12" s="169" t="s">
        <v>22</v>
      </c>
      <c r="I12" s="170"/>
      <c r="J12" s="171"/>
      <c r="L12" s="95" t="s">
        <v>23</v>
      </c>
      <c r="M12" s="84"/>
      <c r="N12" s="84"/>
      <c r="O12" s="84"/>
      <c r="P12" s="84"/>
      <c r="Q12" s="61"/>
      <c r="R12" s="66"/>
    </row>
    <row r="13" spans="1:21" ht="20.100000000000001" customHeight="1" thickBot="1" x14ac:dyDescent="0.3">
      <c r="A13" s="187" t="s">
        <v>19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24</v>
      </c>
      <c r="M13" s="166"/>
      <c r="N13" s="166"/>
      <c r="O13" s="166"/>
      <c r="P13" s="98">
        <f>IF(R15=TRUE, 1, 0)</f>
        <v>1</v>
      </c>
      <c r="Q13" s="52"/>
      <c r="R13" s="66"/>
    </row>
    <row r="14" spans="1:21" ht="20.100000000000001" customHeight="1" x14ac:dyDescent="0.25">
      <c r="A14" s="189" t="s">
        <v>25</v>
      </c>
      <c r="B14" s="190"/>
      <c r="C14" s="88">
        <f>G10+K10</f>
        <v>2100</v>
      </c>
      <c r="D14" s="89">
        <f>H10+L10</f>
        <v>0</v>
      </c>
      <c r="F14" s="118" t="s">
        <v>26</v>
      </c>
      <c r="G14" s="119"/>
      <c r="H14" s="178"/>
      <c r="I14" s="179"/>
      <c r="J14" s="180"/>
      <c r="L14" s="167"/>
      <c r="M14" s="167"/>
      <c r="N14" s="167"/>
      <c r="O14" s="167"/>
      <c r="P14" s="100"/>
      <c r="Q14" s="66"/>
    </row>
    <row r="15" spans="1:21" ht="20.100000000000001" customHeight="1" thickBot="1" x14ac:dyDescent="0.3">
      <c r="A15" s="191" t="s">
        <v>27</v>
      </c>
      <c r="B15" s="192"/>
      <c r="C15" s="92">
        <f>M10+O10</f>
        <v>2050</v>
      </c>
      <c r="D15" s="93">
        <f>N10+P10</f>
        <v>0</v>
      </c>
      <c r="F15" s="120" t="s">
        <v>28</v>
      </c>
      <c r="G15" s="121"/>
      <c r="H15" s="181"/>
      <c r="I15" s="182"/>
      <c r="J15" s="183"/>
      <c r="L15" s="168" t="s">
        <v>29</v>
      </c>
      <c r="M15" s="168"/>
      <c r="N15" s="168"/>
      <c r="O15" s="168"/>
      <c r="P15" s="99" t="e">
        <f>IF(R17=TRUE, 1, 0)</f>
        <v>#DIV/0!</v>
      </c>
      <c r="R15" s="1" t="b">
        <f>T15=U15</f>
        <v>1</v>
      </c>
      <c r="T15" s="1" t="b">
        <f>C16&lt;0</f>
        <v>0</v>
      </c>
      <c r="U15" s="1" t="b">
        <f>D16&lt;0</f>
        <v>0</v>
      </c>
    </row>
    <row r="16" spans="1:21" ht="18.75" customHeight="1" thickBot="1" x14ac:dyDescent="0.35">
      <c r="A16" s="193" t="s">
        <v>30</v>
      </c>
      <c r="B16" s="194"/>
      <c r="C16" s="90">
        <f>C14-C15</f>
        <v>50</v>
      </c>
      <c r="D16" s="91">
        <f>D14-D15</f>
        <v>0</v>
      </c>
      <c r="F16" s="199" t="s">
        <v>31</v>
      </c>
      <c r="G16" s="200"/>
      <c r="H16" s="184"/>
      <c r="I16" s="185"/>
      <c r="J16" s="186"/>
      <c r="L16" s="167"/>
      <c r="M16" s="167"/>
      <c r="N16" s="167"/>
      <c r="O16" s="167"/>
      <c r="P16" s="100"/>
    </row>
    <row r="17" spans="1:21" ht="18.75" customHeight="1" thickBot="1" x14ac:dyDescent="0.3">
      <c r="F17" s="134" t="s">
        <v>32</v>
      </c>
      <c r="G17" s="135"/>
      <c r="H17" s="175" t="e">
        <f>AVERAGE(H14:J16)</f>
        <v>#DIV/0!</v>
      </c>
      <c r="I17" s="176"/>
      <c r="J17" s="177"/>
      <c r="L17" s="164" t="s">
        <v>33</v>
      </c>
      <c r="M17" s="164"/>
      <c r="N17" s="164"/>
      <c r="O17" s="164"/>
      <c r="P17" s="94" t="e">
        <f>IF(R19=TRUE, 1, 0)</f>
        <v>#DIV/0!</v>
      </c>
      <c r="R17" s="1" t="e">
        <f>T17=U17</f>
        <v>#DIV/0!</v>
      </c>
      <c r="T17" s="1" t="e">
        <f>H17&lt;0</f>
        <v>#DIV/0!</v>
      </c>
      <c r="U17" s="1" t="b">
        <f>D16&lt;0</f>
        <v>0</v>
      </c>
    </row>
    <row r="18" spans="1:21" ht="18.7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21" ht="18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R19" s="1" t="e">
        <f>AND(H17&gt;=-0.02, H17&lt;=0.02)</f>
        <v>#DIV/0!</v>
      </c>
    </row>
    <row r="20" spans="1:21" ht="16.5" customHeight="1" thickBot="1" x14ac:dyDescent="0.3">
      <c r="A20" s="3" t="s">
        <v>34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21" ht="13.65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</row>
    <row r="22" spans="1:21" ht="13.65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"/>
    </row>
    <row r="23" spans="1:21" ht="13.5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21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Q24" s="67"/>
    </row>
    <row r="25" spans="1:21" ht="20.100000000000001" customHeight="1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Q25" s="67"/>
    </row>
    <row r="26" spans="1:21" ht="20.100000000000001" customHeight="1" thickBot="1" x14ac:dyDescent="0.3">
      <c r="A26" s="131" t="s">
        <v>35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</row>
    <row r="27" spans="1:21" ht="20.100000000000001" customHeight="1" thickBot="1" x14ac:dyDescent="0.3">
      <c r="A27" s="5" t="s">
        <v>9</v>
      </c>
      <c r="B27" s="157" t="s">
        <v>36</v>
      </c>
      <c r="C27" s="158"/>
      <c r="D27" s="112" t="s">
        <v>37</v>
      </c>
      <c r="E27" s="114"/>
      <c r="F27" s="114"/>
      <c r="G27" s="113"/>
      <c r="H27" s="112" t="s">
        <v>38</v>
      </c>
      <c r="I27" s="113"/>
      <c r="J27" s="114" t="s">
        <v>39</v>
      </c>
      <c r="K27" s="114"/>
      <c r="L27" s="115" t="s">
        <v>6</v>
      </c>
      <c r="M27" s="115"/>
      <c r="N27" s="108" t="s">
        <v>7</v>
      </c>
      <c r="O27" s="109"/>
      <c r="P27" s="58" t="s">
        <v>40</v>
      </c>
    </row>
    <row r="28" spans="1:21" ht="13.8" thickBot="1" x14ac:dyDescent="0.3">
      <c r="A28" s="59" t="s">
        <v>41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2">L28-N28</f>
        <v>0</v>
      </c>
    </row>
    <row r="29" spans="1:21" ht="20.100000000000001" customHeight="1" thickBot="1" x14ac:dyDescent="0.3">
      <c r="A29" s="60" t="s">
        <v>41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2"/>
        <v>0</v>
      </c>
      <c r="Q29" s="54"/>
    </row>
    <row r="30" spans="1:21" ht="19.2" customHeight="1" thickBot="1" x14ac:dyDescent="0.3">
      <c r="A30" s="60" t="s">
        <v>41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2"/>
        <v>0</v>
      </c>
    </row>
    <row r="31" spans="1:21" ht="18.75" customHeight="1" thickBot="1" x14ac:dyDescent="0.3">
      <c r="A31" s="59" t="s">
        <v>41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2"/>
        <v>0</v>
      </c>
    </row>
    <row r="32" spans="1:21" ht="18.75" customHeight="1" thickBot="1" x14ac:dyDescent="0.3">
      <c r="A32" s="60" t="s">
        <v>41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2"/>
        <v>0</v>
      </c>
    </row>
    <row r="33" spans="1:16" ht="19.2" customHeight="1" thickBot="1" x14ac:dyDescent="0.3">
      <c r="A33" s="60" t="s">
        <v>41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59" t="s">
        <v>41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60" t="s">
        <v>41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9.5" customHeight="1" x14ac:dyDescent="0.25">
      <c r="A36" s="60" t="s">
        <v>41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ht="19.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ht="19.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$R$15:$R$19=TRUE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558DF10-0C0F-44CA-AABA-EDCFC5A20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2024-12-12T18:01:26Z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