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Albertsons/Safeway 991 - Peoria AZ/4 ASSET-REPORT DOCS/"/>
    </mc:Choice>
  </mc:AlternateContent>
  <xr:revisionPtr revIDLastSave="49" documentId="13_ncr:1_{B888774D-3C83-41B9-8B1C-1CD895A9BF91}" xr6:coauthVersionLast="47" xr6:coauthVersionMax="47" xr10:uidLastSave="{E840C246-A84A-451E-A4D8-3C91864DABB9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I6" i="1"/>
  <c r="J6" i="1"/>
  <c r="E9" i="1"/>
  <c r="F9" i="1"/>
  <c r="I9" i="1"/>
  <c r="J9" i="1"/>
  <c r="E10" i="1"/>
  <c r="F10" i="1"/>
  <c r="I10" i="1"/>
  <c r="J10" i="1"/>
  <c r="P40" i="1" l="1"/>
  <c r="P41" i="1"/>
  <c r="P42" i="1"/>
  <c r="P43" i="1"/>
  <c r="P44" i="1"/>
  <c r="P45" i="1"/>
  <c r="P19" i="1" l="1"/>
  <c r="O19" i="1"/>
  <c r="N19" i="1"/>
  <c r="M19" i="1"/>
  <c r="L19" i="1"/>
  <c r="K19" i="1"/>
  <c r="H19" i="1"/>
  <c r="G19" i="1"/>
  <c r="D19" i="1"/>
  <c r="C19" i="1"/>
  <c r="H26" i="1" l="1"/>
  <c r="P39" i="1"/>
  <c r="P38" i="1"/>
  <c r="P37" i="1"/>
  <c r="T23" i="1" l="1"/>
  <c r="R25" i="1"/>
  <c r="P26" i="1" s="1"/>
  <c r="D24" i="1" l="1"/>
  <c r="C24" i="1"/>
  <c r="D23" i="1"/>
  <c r="C23" i="1"/>
  <c r="C25" i="1" l="1"/>
  <c r="T21" i="1" s="1"/>
  <c r="D25" i="1"/>
  <c r="U23" i="1" s="1"/>
  <c r="R23" i="1" s="1"/>
  <c r="J8" i="1"/>
  <c r="J7" i="1"/>
  <c r="I8" i="1"/>
  <c r="I7" i="1"/>
  <c r="U21" i="1" l="1"/>
  <c r="R21" i="1" s="1"/>
  <c r="P22" i="1" s="1"/>
  <c r="P24" i="1"/>
  <c r="F8" i="1"/>
  <c r="E8" i="1"/>
  <c r="F7" i="1"/>
  <c r="E7" i="1"/>
  <c r="E19" i="1" l="1"/>
  <c r="F19" i="1"/>
</calcChain>
</file>

<file path=xl/sharedStrings.xml><?xml version="1.0" encoding="utf-8"?>
<sst xmlns="http://schemas.openxmlformats.org/spreadsheetml/2006/main" count="88" uniqueCount="62">
  <si>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</si>
  <si>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</si>
  <si>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</si>
  <si>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</si>
  <si>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</si>
  <si>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</si>
  <si>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</si>
  <si>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</si>
  <si>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</si>
  <si>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</si>
  <si>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</si>
  <si>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</si>
  <si>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</si>
  <si>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</si>
  <si>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</si>
  <si>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</si>
  <si>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</si>
  <si>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</si>
  <si>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</si>
  <si>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</si>
  <si>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</si>
  <si>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</si>
  <si>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</si>
  <si>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</si>
  <si>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</si>
  <si>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</si>
  <si>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</si>
  <si>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EF-4</t>
  </si>
  <si>
    <t>EF-6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</si>
  <si>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</si>
  <si>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</si>
  <si>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</si>
  <si>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</si>
  <si>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</si>
  <si>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</si>
  <si>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</si>
  <si>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</si>
  <si>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</si>
  <si>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</si>
  <si>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</si>
  <si>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</si>
  <si>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AC-1</t>
  </si>
  <si>
    <t>AC-2</t>
  </si>
  <si>
    <t>AC-3</t>
  </si>
  <si>
    <t>AC-4</t>
  </si>
  <si>
    <t>HEF-1</t>
  </si>
  <si>
    <t>EF-7</t>
  </si>
  <si>
    <t>EF-9</t>
  </si>
  <si>
    <t>FRONT OFFICE</t>
  </si>
  <si>
    <t>BAKERY</t>
  </si>
  <si>
    <t>PHARMACY</t>
  </si>
  <si>
    <t>LIQUOR</t>
  </si>
  <si>
    <t>DELI HOOD</t>
  </si>
  <si>
    <t>HOOD 1</t>
  </si>
  <si>
    <t>BAKERY RACK OVEN</t>
  </si>
  <si>
    <t>RESTROOMS</t>
  </si>
  <si>
    <t>EMPLOYEE RESTROOMS</t>
  </si>
  <si>
    <t>PHARMACY RESTROOM</t>
  </si>
  <si>
    <t>HEF-2</t>
  </si>
  <si>
    <t>HOOD 2</t>
  </si>
  <si>
    <t>ELECTRICAL ROOM</t>
  </si>
  <si>
    <t>AHU-1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</si>
</sst>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2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38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1" fillId="0" borderId="43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6" xfId="0" applyFont="1" applyFill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0" xfId="0" applyFont="1" applyFill="1" applyBorder="1" applyAlignment="1">
      <alignment horizontal="right" vertical="center"/>
    </xf>
    <xf numFmtId="0" fontId="1" fillId="0" borderId="49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5" fillId="0" borderId="52" xfId="0" applyFont="1" applyBorder="1" applyAlignment="1">
      <alignment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39" xfId="0" applyNumberFormat="1" applyFont="1" applyBorder="1" applyAlignment="1">
      <alignment horizontal="center" vertical="center"/>
    </xf>
    <xf numFmtId="165" fontId="15" fillId="0" borderId="40" xfId="0" applyNumberFormat="1" applyFont="1" applyBorder="1" applyAlignment="1">
      <alignment horizontal="center" vertical="center"/>
    </xf>
    <xf numFmtId="165" fontId="15" fillId="0" borderId="41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1" fillId="0" borderId="58" xfId="0" applyFont="1" applyBorder="1" applyAlignment="1">
      <alignment horizontal="center" vertical="center"/>
    </xf>
    <xf numFmtId="0" fontId="2" fillId="3" borderId="60" xfId="0" applyFont="1" applyFill="1" applyBorder="1" applyAlignment="1">
      <alignment vertical="center"/>
    </xf>
    <xf numFmtId="0" fontId="8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62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3" borderId="64" xfId="0" applyFont="1" applyFill="1" applyBorder="1" applyAlignment="1">
      <alignment vertical="center"/>
    </xf>
    <xf numFmtId="0" fontId="2" fillId="0" borderId="5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8" fillId="0" borderId="65" xfId="0" applyFont="1" applyBorder="1" applyAlignment="1">
      <alignment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64" fontId="2" fillId="0" borderId="59" xfId="0" applyNumberFormat="1" applyFont="1" applyBorder="1" applyAlignment="1">
      <alignment horizontal="center" vertical="center"/>
    </xf>
    <xf numFmtId="164" fontId="2" fillId="0" borderId="66" xfId="0" applyNumberFormat="1" applyFont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zoomScale="80" zoomScaleNormal="55" zoomScaleSheetLayoutView="80" workbookViewId="0">
      <selection activeCell="Q6" sqref="Q6"/>
    </sheetView>
  </sheetViews>
  <sheetFormatPr defaultColWidth="9.109375" defaultRowHeight="13.2" x14ac:dyDescent="0.25"/>
  <cols>
    <col min="1" max="1" width="10.5546875" style="1" customWidth="1"/>
    <col min="2" max="2" width="22.66406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01" t="s">
        <v>35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8" ht="9.75" customHeight="1" thickBot="1" x14ac:dyDescent="0.35">
      <c r="A3" s="59"/>
    </row>
    <row r="4" spans="1:18" ht="20.100000000000001" customHeight="1" thickBot="1" x14ac:dyDescent="0.3">
      <c r="A4" s="6"/>
      <c r="B4" s="8" t="s">
        <v>5</v>
      </c>
      <c r="C4" s="155" t="s">
        <v>0</v>
      </c>
      <c r="D4" s="156"/>
      <c r="E4" s="144" t="s">
        <v>1</v>
      </c>
      <c r="F4" s="142"/>
      <c r="G4" s="161" t="s">
        <v>2</v>
      </c>
      <c r="H4" s="162"/>
      <c r="I4" s="153" t="s">
        <v>29</v>
      </c>
      <c r="J4" s="154"/>
      <c r="K4" s="159" t="s">
        <v>3</v>
      </c>
      <c r="L4" s="160"/>
      <c r="M4" s="157" t="s">
        <v>4</v>
      </c>
      <c r="N4" s="158"/>
      <c r="O4" s="157" t="s">
        <v>40</v>
      </c>
      <c r="P4" s="158"/>
      <c r="Q4" s="7"/>
      <c r="R4" s="37"/>
    </row>
    <row r="5" spans="1:18" ht="20.100000000000001" customHeight="1" x14ac:dyDescent="0.25">
      <c r="A5" s="190" t="s">
        <v>6</v>
      </c>
      <c r="B5" s="194" t="s">
        <v>9</v>
      </c>
      <c r="C5" s="195" t="s">
        <v>7</v>
      </c>
      <c r="D5" s="196" t="s">
        <v>8</v>
      </c>
      <c r="E5" s="191" t="s">
        <v>7</v>
      </c>
      <c r="F5" s="197" t="s">
        <v>8</v>
      </c>
      <c r="G5" s="198" t="s">
        <v>7</v>
      </c>
      <c r="H5" s="199" t="s">
        <v>8</v>
      </c>
      <c r="I5" s="200" t="s">
        <v>7</v>
      </c>
      <c r="J5" s="192" t="s">
        <v>8</v>
      </c>
      <c r="K5" s="201" t="s">
        <v>7</v>
      </c>
      <c r="L5" s="202" t="s">
        <v>8</v>
      </c>
      <c r="M5" s="193" t="s">
        <v>7</v>
      </c>
      <c r="N5" s="203" t="s">
        <v>8</v>
      </c>
      <c r="O5" s="193" t="s">
        <v>7</v>
      </c>
      <c r="P5" s="203" t="s">
        <v>8</v>
      </c>
      <c r="Q5" s="7"/>
      <c r="R5" s="37"/>
    </row>
    <row r="6" spans="1:18" ht="20.100000000000001" customHeight="1" x14ac:dyDescent="0.25">
      <c r="A6" s="35" t="s">
        <v>61</v>
      </c>
      <c r="B6" s="87"/>
      <c r="C6" s="212"/>
      <c r="D6" s="212"/>
      <c r="E6" s="9">
        <f t="shared" ref="E6" si="0">C6-G6</f>
        <v>0</v>
      </c>
      <c r="F6" s="10">
        <f t="shared" ref="F6" si="1">D6-H6</f>
        <v>0</v>
      </c>
      <c r="G6" s="213"/>
      <c r="H6" s="213"/>
      <c r="I6" s="13" t="e">
        <f t="shared" ref="I6" si="2">G6/C6</f>
        <v>#DIV/0!</v>
      </c>
      <c r="J6" s="14" t="e">
        <f t="shared" ref="J6" si="3">H6/D6</f>
        <v>#DIV/0!</v>
      </c>
      <c r="K6" s="77"/>
      <c r="L6" s="78"/>
      <c r="M6" s="210"/>
      <c r="N6" s="211"/>
      <c r="O6" s="79"/>
      <c r="P6" s="80"/>
      <c r="Q6" s="7"/>
      <c r="R6" s="37"/>
    </row>
    <row r="7" spans="1:18" ht="20.100000000000001" customHeight="1" x14ac:dyDescent="0.25">
      <c r="A7" s="75" t="s">
        <v>41</v>
      </c>
      <c r="B7" s="76" t="s">
        <v>48</v>
      </c>
      <c r="C7" s="204"/>
      <c r="D7" s="205"/>
      <c r="E7" s="204">
        <f t="shared" ref="E7:F8" si="4">C7-G7</f>
        <v>0</v>
      </c>
      <c r="F7" s="205">
        <f t="shared" si="4"/>
        <v>0</v>
      </c>
      <c r="G7" s="206"/>
      <c r="H7" s="207"/>
      <c r="I7" s="208" t="e">
        <f>G7/C7</f>
        <v>#DIV/0!</v>
      </c>
      <c r="J7" s="209" t="e">
        <f>H7/D7</f>
        <v>#DIV/0!</v>
      </c>
      <c r="K7" s="77"/>
      <c r="L7" s="78"/>
      <c r="M7" s="210"/>
      <c r="N7" s="211"/>
      <c r="O7" s="79"/>
      <c r="P7" s="80"/>
      <c r="Q7" s="43"/>
      <c r="R7" s="41"/>
    </row>
    <row r="8" spans="1:18" ht="20.100000000000001" customHeight="1" thickBot="1" x14ac:dyDescent="0.3">
      <c r="A8" s="47" t="s">
        <v>42</v>
      </c>
      <c r="B8" s="45" t="s">
        <v>49</v>
      </c>
      <c r="C8" s="9"/>
      <c r="D8" s="10"/>
      <c r="E8" s="9">
        <f t="shared" si="4"/>
        <v>0</v>
      </c>
      <c r="F8" s="10">
        <f t="shared" si="4"/>
        <v>0</v>
      </c>
      <c r="G8" s="11"/>
      <c r="H8" s="12"/>
      <c r="I8" s="13" t="e">
        <f t="shared" ref="I8:J8" si="5">G8/C8</f>
        <v>#DIV/0!</v>
      </c>
      <c r="J8" s="14" t="e">
        <f t="shared" si="5"/>
        <v>#DIV/0!</v>
      </c>
      <c r="K8" s="15"/>
      <c r="L8" s="16"/>
      <c r="M8" s="17"/>
      <c r="N8" s="18"/>
      <c r="O8" s="19"/>
      <c r="P8" s="20"/>
      <c r="Q8" s="36"/>
      <c r="R8" s="41"/>
    </row>
    <row r="9" spans="1:18" ht="20.100000000000001" customHeight="1" x14ac:dyDescent="0.25">
      <c r="A9" s="46" t="s">
        <v>43</v>
      </c>
      <c r="B9" s="45" t="s">
        <v>50</v>
      </c>
      <c r="C9" s="9"/>
      <c r="D9" s="10"/>
      <c r="E9" s="9">
        <f t="shared" ref="E9:E10" si="6">C9-G9</f>
        <v>0</v>
      </c>
      <c r="F9" s="10">
        <f t="shared" ref="F9:F10" si="7">D9-H9</f>
        <v>0</v>
      </c>
      <c r="G9" s="11">
        <v>0</v>
      </c>
      <c r="H9" s="12"/>
      <c r="I9" s="13" t="e">
        <f t="shared" ref="I9:I10" si="8">G9/C9</f>
        <v>#DIV/0!</v>
      </c>
      <c r="J9" s="14" t="e">
        <f t="shared" ref="J9:J10" si="9">H9/D9</f>
        <v>#DIV/0!</v>
      </c>
      <c r="K9" s="15"/>
      <c r="L9" s="16"/>
      <c r="M9" s="17"/>
      <c r="N9" s="18"/>
      <c r="O9" s="19"/>
      <c r="P9" s="20"/>
      <c r="Q9" s="36"/>
      <c r="R9" s="41"/>
    </row>
    <row r="10" spans="1:18" ht="19.5" customHeight="1" x14ac:dyDescent="0.25">
      <c r="A10" s="47" t="s">
        <v>44</v>
      </c>
      <c r="B10" s="45" t="s">
        <v>51</v>
      </c>
      <c r="C10" s="9"/>
      <c r="D10" s="10"/>
      <c r="E10" s="9">
        <f t="shared" si="6"/>
        <v>0</v>
      </c>
      <c r="F10" s="10">
        <f t="shared" si="7"/>
        <v>0</v>
      </c>
      <c r="G10" s="11"/>
      <c r="H10" s="12"/>
      <c r="I10" s="13" t="e">
        <f t="shared" si="8"/>
        <v>#DIV/0!</v>
      </c>
      <c r="J10" s="14" t="e">
        <f t="shared" si="9"/>
        <v>#DIV/0!</v>
      </c>
      <c r="K10" s="15"/>
      <c r="L10" s="16"/>
      <c r="M10" s="17"/>
      <c r="N10" s="18"/>
      <c r="O10" s="19"/>
      <c r="P10" s="20"/>
      <c r="Q10" s="36"/>
      <c r="R10" s="41"/>
    </row>
    <row r="11" spans="1:18" ht="20.100000000000001" customHeight="1" x14ac:dyDescent="0.25">
      <c r="A11" s="47" t="s">
        <v>11</v>
      </c>
      <c r="B11" s="45" t="s">
        <v>52</v>
      </c>
      <c r="C11" s="21"/>
      <c r="D11" s="22"/>
      <c r="E11" s="21" t="s">
        <v>10</v>
      </c>
      <c r="F11" s="22"/>
      <c r="G11" s="15"/>
      <c r="H11" s="16"/>
      <c r="I11" s="23"/>
      <c r="J11" s="16"/>
      <c r="K11" s="11">
        <v>1500</v>
      </c>
      <c r="L11" s="12"/>
      <c r="M11" s="17"/>
      <c r="N11" s="18"/>
      <c r="O11" s="19"/>
      <c r="P11" s="20"/>
      <c r="Q11" s="27"/>
      <c r="R11" s="41"/>
    </row>
    <row r="12" spans="1:18" ht="27.6" customHeight="1" x14ac:dyDescent="0.25">
      <c r="A12" s="75" t="s">
        <v>45</v>
      </c>
      <c r="B12" s="76" t="s">
        <v>53</v>
      </c>
      <c r="C12" s="81"/>
      <c r="D12" s="82"/>
      <c r="E12" s="81"/>
      <c r="F12" s="82"/>
      <c r="G12" s="77"/>
      <c r="H12" s="78"/>
      <c r="I12" s="83"/>
      <c r="J12" s="78"/>
      <c r="K12" s="77"/>
      <c r="L12" s="78"/>
      <c r="M12" s="84">
        <v>2500</v>
      </c>
      <c r="N12" s="85"/>
      <c r="O12" s="79"/>
      <c r="P12" s="80"/>
      <c r="Q12" s="36"/>
      <c r="R12" s="41"/>
    </row>
    <row r="13" spans="1:18" ht="27.6" customHeight="1" x14ac:dyDescent="0.25">
      <c r="A13" s="75" t="s">
        <v>58</v>
      </c>
      <c r="B13" s="76" t="s">
        <v>59</v>
      </c>
      <c r="C13" s="81"/>
      <c r="D13" s="82"/>
      <c r="E13" s="81"/>
      <c r="F13" s="82"/>
      <c r="G13" s="77"/>
      <c r="H13" s="78"/>
      <c r="I13" s="83"/>
      <c r="J13" s="78"/>
      <c r="K13" s="77"/>
      <c r="L13" s="78"/>
      <c r="M13" s="84"/>
      <c r="N13" s="85"/>
      <c r="O13" s="79"/>
      <c r="P13" s="80"/>
      <c r="Q13" s="36"/>
      <c r="R13" s="41"/>
    </row>
    <row r="14" spans="1:18" ht="20.100000000000001" customHeight="1" x14ac:dyDescent="0.25">
      <c r="A14" s="47" t="s">
        <v>26</v>
      </c>
      <c r="B14" s="45" t="s">
        <v>54</v>
      </c>
      <c r="C14" s="21"/>
      <c r="D14" s="22"/>
      <c r="E14" s="21"/>
      <c r="F14" s="22"/>
      <c r="G14" s="15"/>
      <c r="H14" s="16"/>
      <c r="I14" s="23"/>
      <c r="J14" s="16"/>
      <c r="K14" s="15"/>
      <c r="L14" s="16"/>
      <c r="M14" s="17"/>
      <c r="N14" s="18"/>
      <c r="O14" s="25">
        <v>800</v>
      </c>
      <c r="P14" s="26"/>
      <c r="Q14" s="36"/>
      <c r="R14" s="41"/>
    </row>
    <row r="15" spans="1:18" ht="20.100000000000001" customHeight="1" x14ac:dyDescent="0.25">
      <c r="A15" s="47" t="s">
        <v>27</v>
      </c>
      <c r="B15" s="45" t="s">
        <v>55</v>
      </c>
      <c r="C15" s="21"/>
      <c r="D15" s="22"/>
      <c r="E15" s="21"/>
      <c r="F15" s="22"/>
      <c r="G15" s="15"/>
      <c r="H15" s="16"/>
      <c r="I15" s="23"/>
      <c r="J15" s="16"/>
      <c r="K15" s="15"/>
      <c r="L15" s="16"/>
      <c r="M15" s="17"/>
      <c r="N15" s="18"/>
      <c r="O15" s="25">
        <v>330</v>
      </c>
      <c r="P15" s="26"/>
      <c r="Q15" s="36"/>
      <c r="R15" s="41"/>
    </row>
    <row r="16" spans="1:18" ht="20.100000000000001" customHeight="1" x14ac:dyDescent="0.25">
      <c r="A16" s="47" t="s">
        <v>28</v>
      </c>
      <c r="B16" s="45" t="s">
        <v>60</v>
      </c>
      <c r="C16" s="21"/>
      <c r="D16" s="22"/>
      <c r="E16" s="21"/>
      <c r="F16" s="22"/>
      <c r="G16" s="15"/>
      <c r="H16" s="16"/>
      <c r="I16" s="23"/>
      <c r="J16" s="16"/>
      <c r="K16" s="15"/>
      <c r="L16" s="16"/>
      <c r="M16" s="17"/>
      <c r="N16" s="18"/>
      <c r="O16" s="25">
        <v>500</v>
      </c>
      <c r="P16" s="26"/>
      <c r="Q16" s="36"/>
      <c r="R16" s="41"/>
    </row>
    <row r="17" spans="1:21" ht="20.100000000000001" customHeight="1" x14ac:dyDescent="0.25">
      <c r="A17" s="47" t="s">
        <v>46</v>
      </c>
      <c r="B17" s="45" t="s">
        <v>56</v>
      </c>
      <c r="C17" s="21"/>
      <c r="D17" s="22"/>
      <c r="E17" s="21"/>
      <c r="F17" s="22"/>
      <c r="G17" s="15"/>
      <c r="H17" s="16"/>
      <c r="I17" s="23"/>
      <c r="J17" s="16"/>
      <c r="K17" s="15"/>
      <c r="L17" s="16"/>
      <c r="M17" s="17"/>
      <c r="N17" s="18"/>
      <c r="O17" s="25">
        <v>180</v>
      </c>
      <c r="P17" s="26"/>
      <c r="Q17" s="36"/>
      <c r="R17" s="41"/>
    </row>
    <row r="18" spans="1:21" ht="20.100000000000001" customHeight="1" thickBot="1" x14ac:dyDescent="0.3">
      <c r="A18" s="47" t="s">
        <v>47</v>
      </c>
      <c r="B18" s="45" t="s">
        <v>57</v>
      </c>
      <c r="C18" s="24"/>
      <c r="D18" s="22"/>
      <c r="E18" s="21"/>
      <c r="F18" s="22"/>
      <c r="G18" s="15"/>
      <c r="H18" s="16"/>
      <c r="I18" s="23"/>
      <c r="J18" s="16"/>
      <c r="K18" s="15"/>
      <c r="L18" s="16"/>
      <c r="M18" s="17"/>
      <c r="N18" s="18"/>
      <c r="O18" s="25">
        <v>70</v>
      </c>
      <c r="P18" s="26"/>
      <c r="Q18" s="36"/>
      <c r="R18" s="41"/>
    </row>
    <row r="19" spans="1:21" ht="20.100000000000001" customHeight="1" thickBot="1" x14ac:dyDescent="0.3">
      <c r="A19" s="163" t="s">
        <v>30</v>
      </c>
      <c r="B19" s="164"/>
      <c r="C19" s="48">
        <f t="shared" ref="C19:H19" si="10">SUM(C7:C18)</f>
        <v>0</v>
      </c>
      <c r="D19" s="49">
        <f t="shared" si="10"/>
        <v>0</v>
      </c>
      <c r="E19" s="48">
        <f t="shared" si="10"/>
        <v>0</v>
      </c>
      <c r="F19" s="49">
        <f t="shared" si="10"/>
        <v>0</v>
      </c>
      <c r="G19" s="50">
        <f t="shared" si="10"/>
        <v>0</v>
      </c>
      <c r="H19" s="51">
        <f t="shared" si="10"/>
        <v>0</v>
      </c>
      <c r="I19" s="52"/>
      <c r="J19" s="53"/>
      <c r="K19" s="50">
        <f t="shared" ref="K19:P19" si="11">SUM(K7:K18)</f>
        <v>1500</v>
      </c>
      <c r="L19" s="51">
        <f t="shared" si="11"/>
        <v>0</v>
      </c>
      <c r="M19" s="86">
        <f t="shared" si="11"/>
        <v>2500</v>
      </c>
      <c r="N19" s="54">
        <f t="shared" si="11"/>
        <v>0</v>
      </c>
      <c r="O19" s="55">
        <f t="shared" si="11"/>
        <v>1880</v>
      </c>
      <c r="P19" s="56">
        <f t="shared" si="11"/>
        <v>0</v>
      </c>
      <c r="Q19" s="27"/>
      <c r="R19" s="41"/>
    </row>
    <row r="20" spans="1:21" ht="20.100000000000001" customHeight="1" thickBot="1" x14ac:dyDescent="0.3">
      <c r="A20" s="38"/>
      <c r="B20" s="28"/>
      <c r="C20" s="28"/>
      <c r="D20" s="28"/>
      <c r="E20" s="28"/>
      <c r="F20" s="39"/>
      <c r="G20" s="39"/>
      <c r="H20" s="44"/>
      <c r="I20" s="44"/>
      <c r="J20" s="39"/>
      <c r="K20" s="39"/>
      <c r="L20" s="40"/>
      <c r="M20" s="40"/>
      <c r="N20" s="40"/>
      <c r="O20" s="40"/>
      <c r="P20" s="27"/>
      <c r="Q20" s="41"/>
    </row>
    <row r="21" spans="1:21" ht="20.100000000000001" customHeight="1" thickBot="1" x14ac:dyDescent="0.3">
      <c r="A21" s="70" t="s">
        <v>31</v>
      </c>
      <c r="B21" s="57"/>
      <c r="C21" s="57"/>
      <c r="D21" s="57"/>
      <c r="F21" s="131" t="s">
        <v>12</v>
      </c>
      <c r="G21" s="132"/>
      <c r="H21" s="105" t="s">
        <v>34</v>
      </c>
      <c r="I21" s="106"/>
      <c r="J21" s="107"/>
      <c r="L21" s="69" t="s">
        <v>36</v>
      </c>
      <c r="M21" s="58"/>
      <c r="N21" s="58"/>
      <c r="O21" s="58"/>
      <c r="P21" s="58"/>
      <c r="R21" s="1" t="b">
        <f>T21=U21</f>
        <v>0</v>
      </c>
      <c r="T21" s="1" t="b">
        <f>C25&lt;0</f>
        <v>1</v>
      </c>
      <c r="U21" s="1" t="b">
        <f>D25&lt;0</f>
        <v>0</v>
      </c>
    </row>
    <row r="22" spans="1:21" ht="18.75" customHeight="1" thickBot="1" x14ac:dyDescent="0.3">
      <c r="A22" s="123" t="s">
        <v>30</v>
      </c>
      <c r="B22" s="124"/>
      <c r="C22" s="60" t="s">
        <v>7</v>
      </c>
      <c r="D22" s="61" t="s">
        <v>8</v>
      </c>
      <c r="F22" s="133"/>
      <c r="G22" s="134"/>
      <c r="H22" s="108"/>
      <c r="I22" s="109"/>
      <c r="J22" s="110"/>
      <c r="L22" s="102" t="s">
        <v>39</v>
      </c>
      <c r="M22" s="102"/>
      <c r="N22" s="102"/>
      <c r="O22" s="102"/>
      <c r="P22" s="72">
        <f>IF(R21=TRUE, 1, 0)</f>
        <v>0</v>
      </c>
    </row>
    <row r="23" spans="1:21" ht="18.75" customHeight="1" x14ac:dyDescent="0.25">
      <c r="A23" s="125" t="s">
        <v>33</v>
      </c>
      <c r="B23" s="126"/>
      <c r="C23" s="62">
        <f>G19+K19</f>
        <v>1500</v>
      </c>
      <c r="D23" s="63">
        <f>H19+L19</f>
        <v>0</v>
      </c>
      <c r="F23" s="172" t="s">
        <v>13</v>
      </c>
      <c r="G23" s="173"/>
      <c r="H23" s="114"/>
      <c r="I23" s="115"/>
      <c r="J23" s="116"/>
      <c r="L23" s="103"/>
      <c r="M23" s="103"/>
      <c r="N23" s="103"/>
      <c r="O23" s="103"/>
      <c r="P23" s="74"/>
      <c r="R23" s="1" t="e">
        <f>T23=U23</f>
        <v>#DIV/0!</v>
      </c>
      <c r="T23" s="1" t="e">
        <f>H26&lt;0</f>
        <v>#DIV/0!</v>
      </c>
      <c r="U23" s="1" t="b">
        <f>D25&lt;0</f>
        <v>0</v>
      </c>
    </row>
    <row r="24" spans="1:21" ht="18.75" customHeight="1" thickBot="1" x14ac:dyDescent="0.3">
      <c r="A24" s="127" t="s">
        <v>32</v>
      </c>
      <c r="B24" s="128"/>
      <c r="C24" s="66">
        <f>M19+O19</f>
        <v>4380</v>
      </c>
      <c r="D24" s="67">
        <f>N19+P19</f>
        <v>0</v>
      </c>
      <c r="F24" s="174" t="s">
        <v>14</v>
      </c>
      <c r="G24" s="175"/>
      <c r="H24" s="117"/>
      <c r="I24" s="118"/>
      <c r="J24" s="119"/>
      <c r="L24" s="104" t="s">
        <v>37</v>
      </c>
      <c r="M24" s="104"/>
      <c r="N24" s="104"/>
      <c r="O24" s="104"/>
      <c r="P24" s="73" t="e">
        <f>IF(R23=TRUE, 1, 0)</f>
        <v>#DIV/0!</v>
      </c>
    </row>
    <row r="25" spans="1:21" ht="18.75" customHeight="1" thickBot="1" x14ac:dyDescent="0.35">
      <c r="A25" s="129" t="s">
        <v>18</v>
      </c>
      <c r="B25" s="130"/>
      <c r="C25" s="64">
        <f>C23-C24</f>
        <v>-2880</v>
      </c>
      <c r="D25" s="65">
        <f>D23-D24</f>
        <v>0</v>
      </c>
      <c r="F25" s="135" t="s">
        <v>15</v>
      </c>
      <c r="G25" s="136"/>
      <c r="H25" s="120"/>
      <c r="I25" s="121"/>
      <c r="J25" s="122"/>
      <c r="L25" s="103"/>
      <c r="M25" s="103"/>
      <c r="N25" s="103"/>
      <c r="O25" s="103"/>
      <c r="P25" s="74"/>
      <c r="R25" s="1" t="e">
        <f>AND(H26&gt;=-0.02, H26&lt;=0.02)</f>
        <v>#DIV/0!</v>
      </c>
    </row>
    <row r="26" spans="1:21" ht="16.5" customHeight="1" thickBot="1" x14ac:dyDescent="0.3">
      <c r="F26" s="188" t="s">
        <v>16</v>
      </c>
      <c r="G26" s="189"/>
      <c r="H26" s="111" t="e">
        <f>AVERAGE(H23:J25)</f>
        <v>#DIV/0!</v>
      </c>
      <c r="I26" s="112"/>
      <c r="J26" s="113"/>
      <c r="L26" s="100" t="s">
        <v>38</v>
      </c>
      <c r="M26" s="100"/>
      <c r="N26" s="100"/>
      <c r="O26" s="100"/>
      <c r="P26" s="68" t="e">
        <f>IF(R25=TRUE, 1, 0)</f>
        <v>#DIV/0!</v>
      </c>
    </row>
    <row r="27" spans="1:21" ht="13.6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100"/>
      <c r="M27" s="100"/>
      <c r="N27" s="100"/>
      <c r="O27" s="100"/>
      <c r="P27" s="71"/>
    </row>
    <row r="28" spans="1:21" ht="13.65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30"/>
      <c r="M28" s="30"/>
      <c r="N28" s="31"/>
      <c r="O28" s="31"/>
      <c r="P28" s="7"/>
      <c r="Q28" s="7"/>
    </row>
    <row r="29" spans="1:21" ht="13.5" customHeight="1" thickBot="1" x14ac:dyDescent="0.3">
      <c r="A29" s="3" t="s">
        <v>17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5">
      <c r="A30" s="176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8"/>
      <c r="Q30" s="42"/>
    </row>
    <row r="31" spans="1:21" ht="20.100000000000001" customHeight="1" x14ac:dyDescent="0.25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1"/>
      <c r="Q31" s="42"/>
    </row>
    <row r="32" spans="1:21" ht="20.100000000000001" customHeight="1" thickBot="1" x14ac:dyDescent="0.3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4"/>
    </row>
    <row r="33" spans="1:17" ht="20.10000000000000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8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3">
      <c r="A35" s="185" t="s">
        <v>19</v>
      </c>
      <c r="B35" s="186"/>
      <c r="C35" s="186"/>
      <c r="D35" s="186"/>
      <c r="E35" s="186"/>
      <c r="F35" s="187"/>
      <c r="G35" s="28"/>
      <c r="H35" s="28"/>
      <c r="I35" s="28"/>
      <c r="J35" s="28"/>
      <c r="K35" s="28"/>
      <c r="L35" s="28"/>
      <c r="M35" s="28"/>
      <c r="N35" s="28"/>
      <c r="O35" s="28"/>
      <c r="P35" s="27"/>
      <c r="Q35" s="29"/>
    </row>
    <row r="36" spans="1:17" ht="19.2" customHeight="1" thickBot="1" x14ac:dyDescent="0.3">
      <c r="A36" s="5" t="s">
        <v>6</v>
      </c>
      <c r="B36" s="140" t="s">
        <v>24</v>
      </c>
      <c r="C36" s="141"/>
      <c r="D36" s="142" t="s">
        <v>23</v>
      </c>
      <c r="E36" s="143"/>
      <c r="F36" s="143"/>
      <c r="G36" s="144"/>
      <c r="H36" s="142" t="s">
        <v>20</v>
      </c>
      <c r="I36" s="144"/>
      <c r="J36" s="143" t="s">
        <v>21</v>
      </c>
      <c r="K36" s="143"/>
      <c r="L36" s="171" t="s">
        <v>3</v>
      </c>
      <c r="M36" s="171"/>
      <c r="N36" s="167" t="s">
        <v>4</v>
      </c>
      <c r="O36" s="168"/>
      <c r="P36" s="33" t="s">
        <v>22</v>
      </c>
    </row>
    <row r="37" spans="1:17" ht="18.75" customHeight="1" thickBot="1" x14ac:dyDescent="0.3">
      <c r="A37" s="34" t="s">
        <v>25</v>
      </c>
      <c r="B37" s="138"/>
      <c r="C37" s="139"/>
      <c r="D37" s="145"/>
      <c r="E37" s="146"/>
      <c r="F37" s="146"/>
      <c r="G37" s="147"/>
      <c r="H37" s="145"/>
      <c r="I37" s="147"/>
      <c r="J37" s="151"/>
      <c r="K37" s="152"/>
      <c r="L37" s="149"/>
      <c r="M37" s="150"/>
      <c r="N37" s="169"/>
      <c r="O37" s="170"/>
      <c r="P37" s="32">
        <f t="shared" ref="P37:P45" si="12">L37-N37</f>
        <v>0</v>
      </c>
    </row>
    <row r="38" spans="1:17" ht="18.75" customHeight="1" thickBot="1" x14ac:dyDescent="0.3">
      <c r="A38" s="35" t="s">
        <v>25</v>
      </c>
      <c r="B38" s="137"/>
      <c r="C38" s="137"/>
      <c r="D38" s="92"/>
      <c r="E38" s="93"/>
      <c r="F38" s="93"/>
      <c r="G38" s="94"/>
      <c r="H38" s="92"/>
      <c r="I38" s="94"/>
      <c r="J38" s="165"/>
      <c r="K38" s="166"/>
      <c r="L38" s="149"/>
      <c r="M38" s="150"/>
      <c r="N38" s="169"/>
      <c r="O38" s="170"/>
      <c r="P38" s="32">
        <f t="shared" si="12"/>
        <v>0</v>
      </c>
    </row>
    <row r="39" spans="1:17" ht="19.2" customHeight="1" thickBot="1" x14ac:dyDescent="0.3">
      <c r="A39" s="35" t="s">
        <v>25</v>
      </c>
      <c r="B39" s="90"/>
      <c r="C39" s="91"/>
      <c r="D39" s="92"/>
      <c r="E39" s="93"/>
      <c r="F39" s="93"/>
      <c r="G39" s="94"/>
      <c r="H39" s="92"/>
      <c r="I39" s="94"/>
      <c r="J39" s="92"/>
      <c r="K39" s="148"/>
      <c r="L39" s="95"/>
      <c r="M39" s="96"/>
      <c r="N39" s="88"/>
      <c r="O39" s="89"/>
      <c r="P39" s="32">
        <f t="shared" si="12"/>
        <v>0</v>
      </c>
    </row>
    <row r="40" spans="1:17" ht="19.5" customHeight="1" thickBot="1" x14ac:dyDescent="0.3">
      <c r="A40" s="34" t="s">
        <v>25</v>
      </c>
      <c r="B40" s="97"/>
      <c r="C40" s="98"/>
      <c r="D40" s="90"/>
      <c r="E40" s="99"/>
      <c r="F40" s="99"/>
      <c r="G40" s="91"/>
      <c r="H40" s="90"/>
      <c r="I40" s="91"/>
      <c r="J40" s="90"/>
      <c r="K40" s="91"/>
      <c r="L40" s="95"/>
      <c r="M40" s="96"/>
      <c r="N40" s="88"/>
      <c r="O40" s="89"/>
      <c r="P40" s="32">
        <f t="shared" si="12"/>
        <v>0</v>
      </c>
    </row>
    <row r="41" spans="1:17" ht="19.5" customHeight="1" thickBot="1" x14ac:dyDescent="0.3">
      <c r="A41" s="35" t="s">
        <v>25</v>
      </c>
      <c r="B41" s="90"/>
      <c r="C41" s="91"/>
      <c r="D41" s="92"/>
      <c r="E41" s="93"/>
      <c r="F41" s="93"/>
      <c r="G41" s="94"/>
      <c r="H41" s="92"/>
      <c r="I41" s="94"/>
      <c r="J41" s="92"/>
      <c r="K41" s="94"/>
      <c r="L41" s="95"/>
      <c r="M41" s="96"/>
      <c r="N41" s="88"/>
      <c r="O41" s="89"/>
      <c r="P41" s="32">
        <f t="shared" si="12"/>
        <v>0</v>
      </c>
    </row>
    <row r="42" spans="1:17" ht="19.5" customHeight="1" thickBot="1" x14ac:dyDescent="0.3">
      <c r="A42" s="35" t="s">
        <v>25</v>
      </c>
      <c r="B42" s="90"/>
      <c r="C42" s="91"/>
      <c r="D42" s="92"/>
      <c r="E42" s="93"/>
      <c r="F42" s="93"/>
      <c r="G42" s="94"/>
      <c r="H42" s="92"/>
      <c r="I42" s="94"/>
      <c r="J42" s="92"/>
      <c r="K42" s="94"/>
      <c r="L42" s="95"/>
      <c r="M42" s="96"/>
      <c r="N42" s="88"/>
      <c r="O42" s="89"/>
      <c r="P42" s="32">
        <f t="shared" si="12"/>
        <v>0</v>
      </c>
    </row>
    <row r="43" spans="1:17" ht="19.5" customHeight="1" thickBot="1" x14ac:dyDescent="0.3">
      <c r="A43" s="34" t="s">
        <v>25</v>
      </c>
      <c r="B43" s="97"/>
      <c r="C43" s="98"/>
      <c r="D43" s="90"/>
      <c r="E43" s="99"/>
      <c r="F43" s="99"/>
      <c r="G43" s="91"/>
      <c r="H43" s="90"/>
      <c r="I43" s="91"/>
      <c r="J43" s="90"/>
      <c r="K43" s="91"/>
      <c r="L43" s="95"/>
      <c r="M43" s="96"/>
      <c r="N43" s="88"/>
      <c r="O43" s="89"/>
      <c r="P43" s="32">
        <f t="shared" si="12"/>
        <v>0</v>
      </c>
    </row>
    <row r="44" spans="1:17" ht="19.5" customHeight="1" thickBot="1" x14ac:dyDescent="0.3">
      <c r="A44" s="35" t="s">
        <v>25</v>
      </c>
      <c r="B44" s="90"/>
      <c r="C44" s="91"/>
      <c r="D44" s="92"/>
      <c r="E44" s="93"/>
      <c r="F44" s="93"/>
      <c r="G44" s="94"/>
      <c r="H44" s="92"/>
      <c r="I44" s="94"/>
      <c r="J44" s="92"/>
      <c r="K44" s="94"/>
      <c r="L44" s="95"/>
      <c r="M44" s="96"/>
      <c r="N44" s="88"/>
      <c r="O44" s="89"/>
      <c r="P44" s="32">
        <f t="shared" si="12"/>
        <v>0</v>
      </c>
    </row>
    <row r="45" spans="1:17" ht="18.75" customHeight="1" x14ac:dyDescent="0.25">
      <c r="A45" s="35" t="s">
        <v>25</v>
      </c>
      <c r="B45" s="90"/>
      <c r="C45" s="91"/>
      <c r="D45" s="92"/>
      <c r="E45" s="93"/>
      <c r="F45" s="93"/>
      <c r="G45" s="94"/>
      <c r="H45" s="92"/>
      <c r="I45" s="94"/>
      <c r="J45" s="92"/>
      <c r="K45" s="94"/>
      <c r="L45" s="95"/>
      <c r="M45" s="96"/>
      <c r="N45" s="88"/>
      <c r="O45" s="89"/>
      <c r="P45" s="32">
        <f t="shared" si="12"/>
        <v>0</v>
      </c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</sheetData>
  <mergeCells count="88">
    <mergeCell ref="A19:B19"/>
    <mergeCell ref="J38:K38"/>
    <mergeCell ref="L38:M38"/>
    <mergeCell ref="N36:O36"/>
    <mergeCell ref="N37:O37"/>
    <mergeCell ref="N38:O38"/>
    <mergeCell ref="H36:I36"/>
    <mergeCell ref="J36:K36"/>
    <mergeCell ref="L36:M36"/>
    <mergeCell ref="H38:I38"/>
    <mergeCell ref="F23:G23"/>
    <mergeCell ref="F24:G24"/>
    <mergeCell ref="A30:P32"/>
    <mergeCell ref="A35:F35"/>
    <mergeCell ref="F26:G26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7:M37"/>
    <mergeCell ref="H37:I37"/>
    <mergeCell ref="J37:K37"/>
    <mergeCell ref="L39:M39"/>
    <mergeCell ref="D39:G39"/>
    <mergeCell ref="B38:C38"/>
    <mergeCell ref="B37:C37"/>
    <mergeCell ref="B36:C36"/>
    <mergeCell ref="B39:C39"/>
    <mergeCell ref="D36:G36"/>
    <mergeCell ref="D37:G37"/>
    <mergeCell ref="D38:G38"/>
    <mergeCell ref="N39:O39"/>
    <mergeCell ref="L26:O27"/>
    <mergeCell ref="A2:P2"/>
    <mergeCell ref="L22:O23"/>
    <mergeCell ref="L24:O25"/>
    <mergeCell ref="H21:J22"/>
    <mergeCell ref="H26:J26"/>
    <mergeCell ref="H23:J23"/>
    <mergeCell ref="H24:J24"/>
    <mergeCell ref="H25:J25"/>
    <mergeCell ref="A22:B22"/>
    <mergeCell ref="A23:B23"/>
    <mergeCell ref="A24:B24"/>
    <mergeCell ref="A25:B25"/>
    <mergeCell ref="F21:G22"/>
    <mergeCell ref="F25:G25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</mergeCells>
  <phoneticPr fontId="19" type="noConversion"/>
  <conditionalFormatting sqref="P21">
    <cfRule type="expression" priority="11">
      <formula>$R$21:$R$25=TRUE</formula>
    </cfRule>
  </conditionalFormatting>
  <conditionalFormatting sqref="P22 P24 P2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1:R25">
    <cfRule type="expression" priority="6">
      <formula>TRUE</formula>
    </cfRule>
  </conditionalFormatting>
  <printOptions horizontalCentered="1"/>
  <pageMargins left="0.25" right="0.23" top="0.25" bottom="0.25" header="0" footer="0"/>
  <pageSetup scale="64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P21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R21:R25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AE3B5C-4D23-46A8-B688-2DBBB2144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2025-04-29T19:16:17Z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