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ALBERTSONS 991\"/>
    </mc:Choice>
  </mc:AlternateContent>
  <xr:revisionPtr revIDLastSave="0" documentId="8_{FCF2398B-D5F4-4E0C-9DA0-9E322C0A0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I6" i="1"/>
  <c r="J6" i="1"/>
  <c r="E9" i="1"/>
  <c r="F9" i="1"/>
  <c r="I9" i="1"/>
  <c r="J9" i="1"/>
  <c r="E10" i="1"/>
  <c r="F10" i="1"/>
  <c r="I10" i="1"/>
  <c r="J10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8" i="1"/>
  <c r="J7" i="1"/>
  <c r="I8" i="1"/>
  <c r="I7" i="1"/>
  <c r="U20" i="1" l="1"/>
  <c r="R20" i="1" s="1"/>
  <c r="P21" i="1" s="1"/>
  <c r="P23" i="1"/>
  <c r="F8" i="1"/>
  <c r="E8" i="1"/>
  <c r="F7" i="1"/>
  <c r="E7" i="1"/>
  <c r="E18" i="1" l="1"/>
  <c r="F18" i="1"/>
</calcChain>
</file>

<file path=xl/sharedStrings.xml><?xml version="1.0" encoding="utf-8"?>
<sst xmlns="http://schemas.openxmlformats.org/spreadsheetml/2006/main" count="86" uniqueCount="60">
  <si>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</si>
  <si>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</si>
  <si>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</si>
  <si>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</si>
  <si>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</si>
  <si>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</si>
  <si>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</si>
  <si>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</si>
  <si>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</si>
  <si>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</si>
  <si>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</si>
  <si>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</si>
  <si>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</si>
  <si>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</si>
  <si>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</si>
  <si>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</si>
  <si>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</si>
  <si>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</si>
  <si>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</si>
  <si>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</si>
  <si>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</si>
  <si>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</si>
  <si>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</si>
  <si>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</si>
  <si>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</si>
  <si>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</si>
  <si>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</si>
  <si>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</si>
  <si>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</si>
  <si>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</si>
  <si>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</si>
  <si>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</si>
  <si>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</si>
  <si>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</si>
  <si>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</si>
  <si>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</si>
  <si>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</si>
  <si>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</si>
  <si>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</si>
  <si>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</si>
  <si>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</si>
  <si>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</si>
  <si>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</si>
  <si>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</si>
  <si>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HEF-1</t>
  </si>
  <si>
    <t>EF-7</t>
  </si>
  <si>
    <t>EF-9</t>
  </si>
  <si>
    <t>FRONT OFFICE</t>
  </si>
  <si>
    <t>BAKERY</t>
  </si>
  <si>
    <t>PHARMACY</t>
  </si>
  <si>
    <t>LIQUOR</t>
  </si>
  <si>
    <t>HOOD 1</t>
  </si>
  <si>
    <t>BAKERY RACK OVEN</t>
  </si>
  <si>
    <t>RESTROOMS</t>
  </si>
  <si>
    <t>EMPLOYEE RESTROOMS</t>
  </si>
  <si>
    <t>PHARMACY RESTROOM</t>
  </si>
  <si>
    <t>ELECTRICAL ROOM</t>
  </si>
  <si>
    <t>AHU-1</t>
  </si>
  <si>
    <t>RTF-1</t>
  </si>
  <si>
    <t>FROZEN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</si>
</sst>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0" xfId="0" applyFont="1" applyFill="1" applyBorder="1" applyAlignment="1">
      <alignment horizontal="right"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2" fillId="3" borderId="60" xfId="0" applyFont="1" applyFill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3" borderId="64" xfId="0" applyFont="1" applyFill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165" fontId="15" fillId="0" borderId="40" xfId="0" applyNumberFormat="1" applyFont="1" applyBorder="1" applyAlignment="1">
      <alignment horizontal="center" vertical="center"/>
    </xf>
    <xf numFmtId="165" fontId="15" fillId="0" borderId="4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Normal="55" zoomScaleSheetLayoutView="55" workbookViewId="0">
      <selection activeCell="P15" sqref="P15"/>
    </sheetView>
  </sheetViews>
  <sheetFormatPr defaultColWidth="9.140625" defaultRowHeight="12.75" x14ac:dyDescent="0.2"/>
  <cols>
    <col min="1" max="1" width="10.5703125" style="1" customWidth="1"/>
    <col min="2" max="2" width="2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75" t="s">
        <v>34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8" ht="9.75" customHeight="1" thickBot="1" x14ac:dyDescent="0.3">
      <c r="A3" s="59"/>
    </row>
    <row r="4" spans="1:18" ht="20.100000000000001" customHeight="1" thickBot="1" x14ac:dyDescent="0.25">
      <c r="A4" s="6"/>
      <c r="B4" s="8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28</v>
      </c>
      <c r="J4" s="147"/>
      <c r="K4" s="152" t="s">
        <v>3</v>
      </c>
      <c r="L4" s="153"/>
      <c r="M4" s="150" t="s">
        <v>4</v>
      </c>
      <c r="N4" s="151"/>
      <c r="O4" s="150" t="s">
        <v>39</v>
      </c>
      <c r="P4" s="151"/>
      <c r="Q4" s="7"/>
      <c r="R4" s="37"/>
    </row>
    <row r="5" spans="1:18" ht="20.100000000000001" customHeight="1" x14ac:dyDescent="0.2">
      <c r="A5" s="88" t="s">
        <v>6</v>
      </c>
      <c r="B5" s="92" t="s">
        <v>9</v>
      </c>
      <c r="C5" s="93" t="s">
        <v>7</v>
      </c>
      <c r="D5" s="94" t="s">
        <v>8</v>
      </c>
      <c r="E5" s="89" t="s">
        <v>7</v>
      </c>
      <c r="F5" s="95" t="s">
        <v>8</v>
      </c>
      <c r="G5" s="96" t="s">
        <v>7</v>
      </c>
      <c r="H5" s="97" t="s">
        <v>8</v>
      </c>
      <c r="I5" s="98" t="s">
        <v>7</v>
      </c>
      <c r="J5" s="90" t="s">
        <v>8</v>
      </c>
      <c r="K5" s="99" t="s">
        <v>7</v>
      </c>
      <c r="L5" s="100" t="s">
        <v>8</v>
      </c>
      <c r="M5" s="91" t="s">
        <v>7</v>
      </c>
      <c r="N5" s="101" t="s">
        <v>8</v>
      </c>
      <c r="O5" s="91" t="s">
        <v>7</v>
      </c>
      <c r="P5" s="101" t="s">
        <v>8</v>
      </c>
      <c r="Q5" s="7"/>
      <c r="R5" s="37"/>
    </row>
    <row r="6" spans="1:18" ht="20.100000000000001" customHeight="1" x14ac:dyDescent="0.2">
      <c r="A6" s="35" t="s">
        <v>57</v>
      </c>
      <c r="B6" s="87"/>
      <c r="C6" s="110">
        <v>33100</v>
      </c>
      <c r="D6" s="110">
        <v>30685</v>
      </c>
      <c r="E6" s="9">
        <f t="shared" ref="E6" si="0">C6-G6</f>
        <v>33100</v>
      </c>
      <c r="F6" s="10">
        <f t="shared" ref="F6" si="1">D6-H6</f>
        <v>30685</v>
      </c>
      <c r="G6" s="111">
        <v>0</v>
      </c>
      <c r="H6" s="111">
        <v>0</v>
      </c>
      <c r="I6" s="13">
        <f t="shared" ref="I6" si="2">G6/C6</f>
        <v>0</v>
      </c>
      <c r="J6" s="14">
        <f t="shared" ref="J6" si="3">H6/D6</f>
        <v>0</v>
      </c>
      <c r="K6" s="77"/>
      <c r="L6" s="78"/>
      <c r="M6" s="108"/>
      <c r="N6" s="109"/>
      <c r="O6" s="79"/>
      <c r="P6" s="80"/>
      <c r="Q6" s="7"/>
      <c r="R6" s="37"/>
    </row>
    <row r="7" spans="1:18" ht="20.100000000000001" customHeight="1" x14ac:dyDescent="0.2">
      <c r="A7" s="75" t="s">
        <v>40</v>
      </c>
      <c r="B7" s="76" t="s">
        <v>47</v>
      </c>
      <c r="C7" s="102">
        <v>1990</v>
      </c>
      <c r="D7" s="103">
        <v>2102</v>
      </c>
      <c r="E7" s="102">
        <f t="shared" ref="E7:F8" si="4">C7-G7</f>
        <v>1800</v>
      </c>
      <c r="F7" s="103">
        <f t="shared" si="4"/>
        <v>1822</v>
      </c>
      <c r="G7" s="104">
        <v>190</v>
      </c>
      <c r="H7" s="105">
        <v>280</v>
      </c>
      <c r="I7" s="106">
        <f>G7/C7</f>
        <v>9.5477386934673364E-2</v>
      </c>
      <c r="J7" s="107">
        <f>H7/D7</f>
        <v>0.13320647002854424</v>
      </c>
      <c r="K7" s="77"/>
      <c r="L7" s="78"/>
      <c r="M7" s="108"/>
      <c r="N7" s="109"/>
      <c r="O7" s="79"/>
      <c r="P7" s="80"/>
      <c r="Q7" s="43"/>
      <c r="R7" s="41"/>
    </row>
    <row r="8" spans="1:18" ht="20.100000000000001" customHeight="1" thickBot="1" x14ac:dyDescent="0.25">
      <c r="A8" s="47" t="s">
        <v>41</v>
      </c>
      <c r="B8" s="45" t="s">
        <v>48</v>
      </c>
      <c r="C8" s="9">
        <v>2400</v>
      </c>
      <c r="D8" s="10">
        <v>2534</v>
      </c>
      <c r="E8" s="9">
        <f t="shared" si="4"/>
        <v>2160</v>
      </c>
      <c r="F8" s="10">
        <f t="shared" si="4"/>
        <v>2300</v>
      </c>
      <c r="G8" s="11">
        <v>240</v>
      </c>
      <c r="H8" s="12">
        <v>234</v>
      </c>
      <c r="I8" s="13">
        <f t="shared" ref="I8:J8" si="5">G8/C8</f>
        <v>0.1</v>
      </c>
      <c r="J8" s="14">
        <f t="shared" si="5"/>
        <v>9.2344119968429367E-2</v>
      </c>
      <c r="K8" s="15"/>
      <c r="L8" s="16"/>
      <c r="M8" s="17"/>
      <c r="N8" s="18"/>
      <c r="O8" s="19"/>
      <c r="P8" s="20"/>
      <c r="Q8" s="36"/>
      <c r="R8" s="41"/>
    </row>
    <row r="9" spans="1:18" ht="20.100000000000001" customHeight="1" x14ac:dyDescent="0.2">
      <c r="A9" s="46" t="s">
        <v>42</v>
      </c>
      <c r="B9" s="45" t="s">
        <v>49</v>
      </c>
      <c r="C9" s="9">
        <v>800</v>
      </c>
      <c r="D9" s="10">
        <v>743</v>
      </c>
      <c r="E9" s="9">
        <f t="shared" ref="E9:E10" si="6">C9-G9</f>
        <v>720</v>
      </c>
      <c r="F9" s="10">
        <f t="shared" ref="F9:F10" si="7">D9-H9</f>
        <v>743</v>
      </c>
      <c r="G9" s="11">
        <v>80</v>
      </c>
      <c r="H9" s="12">
        <v>0</v>
      </c>
      <c r="I9" s="13">
        <f t="shared" ref="I9:I10" si="8">G9/C9</f>
        <v>0.1</v>
      </c>
      <c r="J9" s="14">
        <f t="shared" ref="J9:J10" si="9">H9/D9</f>
        <v>0</v>
      </c>
      <c r="K9" s="15"/>
      <c r="L9" s="16"/>
      <c r="M9" s="17"/>
      <c r="N9" s="18"/>
      <c r="O9" s="19"/>
      <c r="P9" s="20"/>
      <c r="Q9" s="36"/>
      <c r="R9" s="41"/>
    </row>
    <row r="10" spans="1:18" ht="19.5" customHeight="1" x14ac:dyDescent="0.2">
      <c r="A10" s="47" t="s">
        <v>43</v>
      </c>
      <c r="B10" s="45" t="s">
        <v>50</v>
      </c>
      <c r="C10" s="9">
        <v>4800</v>
      </c>
      <c r="D10" s="10">
        <v>4565</v>
      </c>
      <c r="E10" s="9">
        <f t="shared" si="6"/>
        <v>4320</v>
      </c>
      <c r="F10" s="10">
        <f t="shared" si="7"/>
        <v>3591</v>
      </c>
      <c r="G10" s="11">
        <v>480</v>
      </c>
      <c r="H10" s="12">
        <v>974</v>
      </c>
      <c r="I10" s="13">
        <f t="shared" si="8"/>
        <v>0.1</v>
      </c>
      <c r="J10" s="14">
        <f t="shared" si="9"/>
        <v>0.21336254107338445</v>
      </c>
      <c r="K10" s="15"/>
      <c r="L10" s="16"/>
      <c r="M10" s="17"/>
      <c r="N10" s="18"/>
      <c r="O10" s="19"/>
      <c r="P10" s="20"/>
      <c r="Q10" s="36"/>
      <c r="R10" s="41"/>
    </row>
    <row r="11" spans="1:18" ht="20.100000000000001" customHeight="1" x14ac:dyDescent="0.2">
      <c r="A11" s="47" t="s">
        <v>58</v>
      </c>
      <c r="B11" s="45" t="s">
        <v>59</v>
      </c>
      <c r="C11" s="21"/>
      <c r="D11" s="22"/>
      <c r="E11" s="21" t="s">
        <v>10</v>
      </c>
      <c r="F11" s="22"/>
      <c r="G11" s="15"/>
      <c r="H11" s="16"/>
      <c r="I11" s="23"/>
      <c r="J11" s="16"/>
      <c r="K11" s="11">
        <v>5000</v>
      </c>
      <c r="L11" s="12">
        <v>5249</v>
      </c>
      <c r="M11" s="17"/>
      <c r="N11" s="18"/>
      <c r="O11" s="19"/>
      <c r="P11" s="20"/>
      <c r="Q11" s="27"/>
      <c r="R11" s="41"/>
    </row>
    <row r="12" spans="1:18" ht="27.6" customHeight="1" x14ac:dyDescent="0.2">
      <c r="A12" s="75" t="s">
        <v>44</v>
      </c>
      <c r="B12" s="76" t="s">
        <v>51</v>
      </c>
      <c r="C12" s="81"/>
      <c r="D12" s="82"/>
      <c r="E12" s="81"/>
      <c r="F12" s="82"/>
      <c r="G12" s="77"/>
      <c r="H12" s="78"/>
      <c r="I12" s="83"/>
      <c r="J12" s="78"/>
      <c r="K12" s="77"/>
      <c r="L12" s="78"/>
      <c r="M12" s="84">
        <v>2500</v>
      </c>
      <c r="N12" s="85">
        <v>2505</v>
      </c>
      <c r="O12" s="79"/>
      <c r="P12" s="80"/>
      <c r="Q12" s="36"/>
      <c r="R12" s="41"/>
    </row>
    <row r="13" spans="1:18" ht="20.100000000000001" customHeight="1" x14ac:dyDescent="0.2">
      <c r="A13" s="47" t="s">
        <v>25</v>
      </c>
      <c r="B13" s="45" t="s">
        <v>52</v>
      </c>
      <c r="C13" s="21"/>
      <c r="D13" s="22"/>
      <c r="E13" s="21"/>
      <c r="F13" s="22"/>
      <c r="G13" s="15"/>
      <c r="H13" s="16"/>
      <c r="I13" s="23"/>
      <c r="J13" s="16"/>
      <c r="K13" s="15"/>
      <c r="L13" s="16"/>
      <c r="M13" s="17"/>
      <c r="N13" s="18"/>
      <c r="O13" s="25">
        <v>800</v>
      </c>
      <c r="P13" s="26">
        <v>486</v>
      </c>
      <c r="Q13" s="36"/>
      <c r="R13" s="41"/>
    </row>
    <row r="14" spans="1:18" ht="20.100000000000001" customHeight="1" x14ac:dyDescent="0.2">
      <c r="A14" s="47" t="s">
        <v>26</v>
      </c>
      <c r="B14" s="45" t="s">
        <v>53</v>
      </c>
      <c r="C14" s="21"/>
      <c r="D14" s="22"/>
      <c r="E14" s="21"/>
      <c r="F14" s="22"/>
      <c r="G14" s="15"/>
      <c r="H14" s="16"/>
      <c r="I14" s="23"/>
      <c r="J14" s="16"/>
      <c r="K14" s="15"/>
      <c r="L14" s="16"/>
      <c r="M14" s="17"/>
      <c r="N14" s="18"/>
      <c r="O14" s="25">
        <v>330</v>
      </c>
      <c r="P14" s="26">
        <v>396</v>
      </c>
      <c r="Q14" s="36"/>
      <c r="R14" s="41"/>
    </row>
    <row r="15" spans="1:18" ht="20.100000000000001" customHeight="1" x14ac:dyDescent="0.2">
      <c r="A15" s="47" t="s">
        <v>27</v>
      </c>
      <c r="B15" s="45" t="s">
        <v>56</v>
      </c>
      <c r="C15" s="21"/>
      <c r="D15" s="22"/>
      <c r="E15" s="21"/>
      <c r="F15" s="22"/>
      <c r="G15" s="15"/>
      <c r="H15" s="16"/>
      <c r="I15" s="23"/>
      <c r="J15" s="16"/>
      <c r="K15" s="15"/>
      <c r="L15" s="16"/>
      <c r="M15" s="17"/>
      <c r="N15" s="18"/>
      <c r="O15" s="25">
        <v>500</v>
      </c>
      <c r="P15" s="26">
        <v>537</v>
      </c>
      <c r="Q15" s="36"/>
      <c r="R15" s="41"/>
    </row>
    <row r="16" spans="1:18" ht="20.100000000000001" customHeight="1" x14ac:dyDescent="0.2">
      <c r="A16" s="47" t="s">
        <v>45</v>
      </c>
      <c r="B16" s="45" t="s">
        <v>54</v>
      </c>
      <c r="C16" s="21"/>
      <c r="D16" s="22"/>
      <c r="E16" s="21"/>
      <c r="F16" s="22"/>
      <c r="G16" s="15"/>
      <c r="H16" s="16"/>
      <c r="I16" s="23"/>
      <c r="J16" s="16"/>
      <c r="K16" s="15"/>
      <c r="L16" s="16"/>
      <c r="M16" s="17"/>
      <c r="N16" s="18"/>
      <c r="O16" s="25">
        <v>180</v>
      </c>
      <c r="P16" s="26">
        <v>0</v>
      </c>
      <c r="Q16" s="36"/>
      <c r="R16" s="41"/>
    </row>
    <row r="17" spans="1:21" ht="20.100000000000001" customHeight="1" thickBot="1" x14ac:dyDescent="0.25">
      <c r="A17" s="47" t="s">
        <v>46</v>
      </c>
      <c r="B17" s="45" t="s">
        <v>55</v>
      </c>
      <c r="C17" s="24"/>
      <c r="D17" s="22"/>
      <c r="E17" s="21"/>
      <c r="F17" s="22"/>
      <c r="G17" s="15"/>
      <c r="H17" s="16"/>
      <c r="I17" s="23"/>
      <c r="J17" s="16"/>
      <c r="K17" s="15"/>
      <c r="L17" s="16"/>
      <c r="M17" s="17"/>
      <c r="N17" s="18"/>
      <c r="O17" s="25">
        <v>70</v>
      </c>
      <c r="P17" s="26">
        <v>0</v>
      </c>
      <c r="Q17" s="36"/>
      <c r="R17" s="41"/>
    </row>
    <row r="18" spans="1:21" ht="20.100000000000001" customHeight="1" thickBot="1" x14ac:dyDescent="0.25">
      <c r="A18" s="112" t="s">
        <v>29</v>
      </c>
      <c r="B18" s="113"/>
      <c r="C18" s="48">
        <f>SUM(C7:C17)</f>
        <v>9990</v>
      </c>
      <c r="D18" s="49">
        <f>SUM(D7:D17)</f>
        <v>9944</v>
      </c>
      <c r="E18" s="48">
        <f>SUM(E7:E17)</f>
        <v>9000</v>
      </c>
      <c r="F18" s="49">
        <f>SUM(F7:F17)</f>
        <v>8456</v>
      </c>
      <c r="G18" s="50">
        <f>SUM(G7:G17)</f>
        <v>990</v>
      </c>
      <c r="H18" s="51">
        <f>SUM(H7:H17)</f>
        <v>1488</v>
      </c>
      <c r="I18" s="52"/>
      <c r="J18" s="53"/>
      <c r="K18" s="50">
        <f>SUM(K7:K17)</f>
        <v>5000</v>
      </c>
      <c r="L18" s="51">
        <f>SUM(L7:L17)</f>
        <v>5249</v>
      </c>
      <c r="M18" s="86">
        <f>SUM(M7:M17)</f>
        <v>2500</v>
      </c>
      <c r="N18" s="54">
        <f>SUM(N7:N17)</f>
        <v>2505</v>
      </c>
      <c r="O18" s="55">
        <f>SUM(O7:O17)</f>
        <v>1880</v>
      </c>
      <c r="P18" s="56">
        <f>SUM(P7:P17)</f>
        <v>1419</v>
      </c>
      <c r="Q18" s="27"/>
      <c r="R18" s="41"/>
    </row>
    <row r="19" spans="1:21" ht="20.100000000000001" customHeight="1" thickBot="1" x14ac:dyDescent="0.25">
      <c r="A19" s="38"/>
      <c r="B19" s="28"/>
      <c r="C19" s="28"/>
      <c r="D19" s="28"/>
      <c r="E19" s="28"/>
      <c r="F19" s="39"/>
      <c r="G19" s="39"/>
      <c r="H19" s="44"/>
      <c r="I19" s="44"/>
      <c r="J19" s="39"/>
      <c r="K19" s="39"/>
      <c r="L19" s="40"/>
      <c r="M19" s="40"/>
      <c r="N19" s="40"/>
      <c r="O19" s="40"/>
      <c r="P19" s="27"/>
      <c r="Q19" s="41"/>
    </row>
    <row r="20" spans="1:21" ht="20.100000000000001" customHeight="1" thickBot="1" x14ac:dyDescent="0.25">
      <c r="A20" s="70" t="s">
        <v>30</v>
      </c>
      <c r="B20" s="57"/>
      <c r="C20" s="57"/>
      <c r="D20" s="57"/>
      <c r="F20" s="205" t="s">
        <v>11</v>
      </c>
      <c r="G20" s="206"/>
      <c r="H20" s="179" t="s">
        <v>33</v>
      </c>
      <c r="I20" s="180"/>
      <c r="J20" s="181"/>
      <c r="L20" s="69" t="s">
        <v>35</v>
      </c>
      <c r="M20" s="58"/>
      <c r="N20" s="58"/>
      <c r="O20" s="58"/>
      <c r="P20" s="58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25">
      <c r="A21" s="197" t="s">
        <v>29</v>
      </c>
      <c r="B21" s="198"/>
      <c r="C21" s="60" t="s">
        <v>7</v>
      </c>
      <c r="D21" s="61" t="s">
        <v>8</v>
      </c>
      <c r="F21" s="207"/>
      <c r="G21" s="208"/>
      <c r="H21" s="182"/>
      <c r="I21" s="183"/>
      <c r="J21" s="184"/>
      <c r="L21" s="176" t="s">
        <v>38</v>
      </c>
      <c r="M21" s="176"/>
      <c r="N21" s="176"/>
      <c r="O21" s="176"/>
      <c r="P21" s="72">
        <f>IF(R20=TRUE, 1, 0)</f>
        <v>1</v>
      </c>
    </row>
    <row r="22" spans="1:21" ht="18.75" customHeight="1" x14ac:dyDescent="0.2">
      <c r="A22" s="199" t="s">
        <v>32</v>
      </c>
      <c r="B22" s="200"/>
      <c r="C22" s="62">
        <f>G18+K18</f>
        <v>5990</v>
      </c>
      <c r="D22" s="63">
        <f>H18+L18</f>
        <v>6737</v>
      </c>
      <c r="F22" s="128" t="s">
        <v>12</v>
      </c>
      <c r="G22" s="129"/>
      <c r="H22" s="188"/>
      <c r="I22" s="189"/>
      <c r="J22" s="190"/>
      <c r="L22" s="177"/>
      <c r="M22" s="177"/>
      <c r="N22" s="177"/>
      <c r="O22" s="177"/>
      <c r="P22" s="74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25">
      <c r="A23" s="201" t="s">
        <v>31</v>
      </c>
      <c r="B23" s="202"/>
      <c r="C23" s="66">
        <f>M18+O18</f>
        <v>4380</v>
      </c>
      <c r="D23" s="67">
        <f>N18+P18</f>
        <v>3924</v>
      </c>
      <c r="F23" s="130" t="s">
        <v>13</v>
      </c>
      <c r="G23" s="131"/>
      <c r="H23" s="191"/>
      <c r="I23" s="192"/>
      <c r="J23" s="193"/>
      <c r="L23" s="178" t="s">
        <v>36</v>
      </c>
      <c r="M23" s="178"/>
      <c r="N23" s="178"/>
      <c r="O23" s="178"/>
      <c r="P23" s="73" t="e">
        <f>IF(R22=TRUE, 1, 0)</f>
        <v>#DIV/0!</v>
      </c>
    </row>
    <row r="24" spans="1:21" ht="18.75" customHeight="1" thickBot="1" x14ac:dyDescent="0.3">
      <c r="A24" s="203" t="s">
        <v>17</v>
      </c>
      <c r="B24" s="204"/>
      <c r="C24" s="64">
        <f>C22-C23</f>
        <v>1610</v>
      </c>
      <c r="D24" s="65">
        <f>D22-D23</f>
        <v>2813</v>
      </c>
      <c r="F24" s="209" t="s">
        <v>14</v>
      </c>
      <c r="G24" s="210"/>
      <c r="H24" s="194"/>
      <c r="I24" s="195"/>
      <c r="J24" s="196"/>
      <c r="L24" s="177"/>
      <c r="M24" s="177"/>
      <c r="N24" s="177"/>
      <c r="O24" s="177"/>
      <c r="P24" s="74"/>
      <c r="R24" s="1" t="e">
        <f>AND(H25&gt;=-0.02, H25&lt;=0.02)</f>
        <v>#DIV/0!</v>
      </c>
    </row>
    <row r="25" spans="1:21" ht="16.5" customHeight="1" thickBot="1" x14ac:dyDescent="0.25">
      <c r="F25" s="144" t="s">
        <v>15</v>
      </c>
      <c r="G25" s="145"/>
      <c r="H25" s="185" t="e">
        <f>AVERAGE(H22:J24)</f>
        <v>#DIV/0!</v>
      </c>
      <c r="I25" s="186"/>
      <c r="J25" s="187"/>
      <c r="L25" s="174" t="s">
        <v>37</v>
      </c>
      <c r="M25" s="174"/>
      <c r="N25" s="174"/>
      <c r="O25" s="174"/>
      <c r="P25" s="68" t="e">
        <f>IF(R24=TRUE, 1, 0)</f>
        <v>#DIV/0!</v>
      </c>
    </row>
    <row r="26" spans="1:21" ht="13.7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174"/>
      <c r="M26" s="174"/>
      <c r="N26" s="174"/>
      <c r="O26" s="174"/>
      <c r="P26" s="71"/>
    </row>
    <row r="27" spans="1:21" ht="13.7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30"/>
      <c r="M27" s="30"/>
      <c r="N27" s="31"/>
      <c r="O27" s="31"/>
      <c r="P27" s="7"/>
      <c r="Q27" s="7"/>
    </row>
    <row r="28" spans="1:21" ht="13.5" customHeight="1" thickBot="1" x14ac:dyDescent="0.25">
      <c r="A28" s="3" t="s">
        <v>16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4"/>
      <c r="Q29" s="42"/>
    </row>
    <row r="30" spans="1:21" ht="20.100000000000001" customHeight="1" x14ac:dyDescent="0.2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7"/>
      <c r="Q30" s="42"/>
    </row>
    <row r="31" spans="1:21" ht="20.100000000000001" customHeight="1" thickBot="1" x14ac:dyDescent="0.25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40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41" t="s">
        <v>18</v>
      </c>
      <c r="B34" s="142"/>
      <c r="C34" s="142"/>
      <c r="D34" s="142"/>
      <c r="E34" s="142"/>
      <c r="F34" s="143"/>
      <c r="G34" s="28"/>
      <c r="H34" s="28"/>
      <c r="I34" s="28"/>
      <c r="J34" s="28"/>
      <c r="K34" s="28"/>
      <c r="L34" s="28"/>
      <c r="M34" s="28"/>
      <c r="N34" s="28"/>
      <c r="O34" s="28"/>
      <c r="P34" s="27"/>
      <c r="Q34" s="29"/>
    </row>
    <row r="35" spans="1:17" ht="19.149999999999999" customHeight="1" thickBot="1" x14ac:dyDescent="0.25">
      <c r="A35" s="5" t="s">
        <v>6</v>
      </c>
      <c r="B35" s="167" t="s">
        <v>23</v>
      </c>
      <c r="C35" s="168"/>
      <c r="D35" s="122" t="s">
        <v>22</v>
      </c>
      <c r="E35" s="124"/>
      <c r="F35" s="124"/>
      <c r="G35" s="123"/>
      <c r="H35" s="122" t="s">
        <v>19</v>
      </c>
      <c r="I35" s="123"/>
      <c r="J35" s="124" t="s">
        <v>20</v>
      </c>
      <c r="K35" s="124"/>
      <c r="L35" s="125" t="s">
        <v>3</v>
      </c>
      <c r="M35" s="125"/>
      <c r="N35" s="118" t="s">
        <v>4</v>
      </c>
      <c r="O35" s="119"/>
      <c r="P35" s="33" t="s">
        <v>21</v>
      </c>
    </row>
    <row r="36" spans="1:17" ht="18.75" customHeight="1" thickBot="1" x14ac:dyDescent="0.25">
      <c r="A36" s="34" t="s">
        <v>24</v>
      </c>
      <c r="B36" s="165"/>
      <c r="C36" s="166"/>
      <c r="D36" s="157"/>
      <c r="E36" s="171"/>
      <c r="F36" s="171"/>
      <c r="G36" s="158"/>
      <c r="H36" s="157"/>
      <c r="I36" s="158"/>
      <c r="J36" s="159"/>
      <c r="K36" s="160"/>
      <c r="L36" s="116"/>
      <c r="M36" s="117"/>
      <c r="N36" s="120"/>
      <c r="O36" s="121"/>
      <c r="P36" s="32">
        <f t="shared" ref="P36:P44" si="10">L36-N36</f>
        <v>0</v>
      </c>
    </row>
    <row r="37" spans="1:17" ht="18.75" customHeight="1" thickBot="1" x14ac:dyDescent="0.25">
      <c r="A37" s="35" t="s">
        <v>24</v>
      </c>
      <c r="B37" s="164"/>
      <c r="C37" s="164"/>
      <c r="D37" s="126"/>
      <c r="E37" s="163"/>
      <c r="F37" s="163"/>
      <c r="G37" s="127"/>
      <c r="H37" s="126"/>
      <c r="I37" s="127"/>
      <c r="J37" s="114"/>
      <c r="K37" s="115"/>
      <c r="L37" s="116"/>
      <c r="M37" s="117"/>
      <c r="N37" s="120"/>
      <c r="O37" s="121"/>
      <c r="P37" s="32">
        <f t="shared" si="10"/>
        <v>0</v>
      </c>
    </row>
    <row r="38" spans="1:17" ht="19.149999999999999" customHeight="1" thickBot="1" x14ac:dyDescent="0.25">
      <c r="A38" s="35" t="s">
        <v>24</v>
      </c>
      <c r="B38" s="169"/>
      <c r="C38" s="170"/>
      <c r="D38" s="126"/>
      <c r="E38" s="163"/>
      <c r="F38" s="163"/>
      <c r="G38" s="127"/>
      <c r="H38" s="126"/>
      <c r="I38" s="127"/>
      <c r="J38" s="126"/>
      <c r="K38" s="156"/>
      <c r="L38" s="161"/>
      <c r="M38" s="162"/>
      <c r="N38" s="172"/>
      <c r="O38" s="173"/>
      <c r="P38" s="32">
        <f t="shared" si="10"/>
        <v>0</v>
      </c>
    </row>
    <row r="39" spans="1:17" ht="19.5" customHeight="1" thickBot="1" x14ac:dyDescent="0.25">
      <c r="A39" s="34" t="s">
        <v>24</v>
      </c>
      <c r="B39" s="211"/>
      <c r="C39" s="212"/>
      <c r="D39" s="169"/>
      <c r="E39" s="213"/>
      <c r="F39" s="213"/>
      <c r="G39" s="170"/>
      <c r="H39" s="169"/>
      <c r="I39" s="170"/>
      <c r="J39" s="169"/>
      <c r="K39" s="170"/>
      <c r="L39" s="161"/>
      <c r="M39" s="162"/>
      <c r="N39" s="172"/>
      <c r="O39" s="173"/>
      <c r="P39" s="32">
        <f t="shared" si="10"/>
        <v>0</v>
      </c>
    </row>
    <row r="40" spans="1:17" ht="19.5" customHeight="1" thickBot="1" x14ac:dyDescent="0.25">
      <c r="A40" s="35" t="s">
        <v>24</v>
      </c>
      <c r="B40" s="169"/>
      <c r="C40" s="170"/>
      <c r="D40" s="126"/>
      <c r="E40" s="163"/>
      <c r="F40" s="163"/>
      <c r="G40" s="127"/>
      <c r="H40" s="126"/>
      <c r="I40" s="127"/>
      <c r="J40" s="126"/>
      <c r="K40" s="127"/>
      <c r="L40" s="161"/>
      <c r="M40" s="162"/>
      <c r="N40" s="172"/>
      <c r="O40" s="173"/>
      <c r="P40" s="32">
        <f t="shared" si="10"/>
        <v>0</v>
      </c>
    </row>
    <row r="41" spans="1:17" ht="19.5" customHeight="1" thickBot="1" x14ac:dyDescent="0.25">
      <c r="A41" s="35" t="s">
        <v>24</v>
      </c>
      <c r="B41" s="169"/>
      <c r="C41" s="170"/>
      <c r="D41" s="126"/>
      <c r="E41" s="163"/>
      <c r="F41" s="163"/>
      <c r="G41" s="127"/>
      <c r="H41" s="126"/>
      <c r="I41" s="127"/>
      <c r="J41" s="126"/>
      <c r="K41" s="127"/>
      <c r="L41" s="161"/>
      <c r="M41" s="162"/>
      <c r="N41" s="172"/>
      <c r="O41" s="173"/>
      <c r="P41" s="32">
        <f t="shared" si="10"/>
        <v>0</v>
      </c>
    </row>
    <row r="42" spans="1:17" ht="19.5" customHeight="1" thickBot="1" x14ac:dyDescent="0.25">
      <c r="A42" s="34" t="s">
        <v>24</v>
      </c>
      <c r="B42" s="211"/>
      <c r="C42" s="212"/>
      <c r="D42" s="169"/>
      <c r="E42" s="213"/>
      <c r="F42" s="213"/>
      <c r="G42" s="170"/>
      <c r="H42" s="169"/>
      <c r="I42" s="170"/>
      <c r="J42" s="169"/>
      <c r="K42" s="170"/>
      <c r="L42" s="161"/>
      <c r="M42" s="162"/>
      <c r="N42" s="172"/>
      <c r="O42" s="173"/>
      <c r="P42" s="32">
        <f t="shared" si="10"/>
        <v>0</v>
      </c>
    </row>
    <row r="43" spans="1:17" ht="19.5" customHeight="1" thickBot="1" x14ac:dyDescent="0.25">
      <c r="A43" s="35" t="s">
        <v>24</v>
      </c>
      <c r="B43" s="169"/>
      <c r="C43" s="170"/>
      <c r="D43" s="126"/>
      <c r="E43" s="163"/>
      <c r="F43" s="163"/>
      <c r="G43" s="127"/>
      <c r="H43" s="126"/>
      <c r="I43" s="127"/>
      <c r="J43" s="126"/>
      <c r="K43" s="127"/>
      <c r="L43" s="161"/>
      <c r="M43" s="162"/>
      <c r="N43" s="172"/>
      <c r="O43" s="173"/>
      <c r="P43" s="32">
        <f t="shared" si="10"/>
        <v>0</v>
      </c>
    </row>
    <row r="44" spans="1:17" ht="18.75" customHeight="1" x14ac:dyDescent="0.2">
      <c r="A44" s="35" t="s">
        <v>24</v>
      </c>
      <c r="B44" s="169"/>
      <c r="C44" s="170"/>
      <c r="D44" s="126"/>
      <c r="E44" s="163"/>
      <c r="F44" s="163"/>
      <c r="G44" s="127"/>
      <c r="H44" s="126"/>
      <c r="I44" s="127"/>
      <c r="J44" s="126"/>
      <c r="K44" s="127"/>
      <c r="L44" s="161"/>
      <c r="M44" s="162"/>
      <c r="N44" s="172"/>
      <c r="O44" s="173"/>
      <c r="P44" s="32">
        <f t="shared" si="10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2AE3B5C-4D23-46A8-B688-2DBBB2144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2017-11-15T17:23:59Z</cp:lastPrinted>
  <dcterms:created xsi:type="dcterms:W3CDTF">2015-11-16T19:09:52Z</dcterms:created>
  <dcterms:modified xsi:type="dcterms:W3CDTF">2025-05-06T07:18:02Z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