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37" documentId="8_{D050AF3F-85FA-4C32-8210-9B14A58D8A4F}" xr6:coauthVersionLast="47" xr6:coauthVersionMax="47" xr10:uidLastSave="{2ADD33C2-C336-4979-97CA-DC34D8F700D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<sst xmlns="http://schemas.openxmlformats.org/spreadsheetml/2006/main" count="61" uniqueCount="39">
  <si>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</si>
  <si>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</si>
  <si>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</si>
  <si>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</si>
  <si>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</si>
  <si>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</si>
  <si>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</si>
  <si>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</si>
  <si>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</si>
  <si>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</si>
  <si>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</si>
  <si>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</si>
  <si>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</si>
  <si>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</si>
  <si>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</si>
  <si>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</si>
  <si>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</si>
  <si>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</si>
  <si>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</si>
  <si>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</si>
  <si>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</si>
  <si>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</si>
  <si>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</si>
  <si>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</si>
  <si>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</si>
  <si>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</si>
  <si>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</si>
  <si>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</si>
  <si>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</si>
  <si>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</si>
  <si>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</si>
  <si>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</si>
  <si>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</si>
  <si>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</si>
  <si>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</si>
  <si>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</si>
  <si>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</si>
  <si>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STORAGE</t>
  </si>
  <si>
    <t>See issues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</si>
</sst>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23" zoomScale="132" zoomScaleNormal="55" zoomScaleSheetLayoutView="80" workbookViewId="0">
      <selection activeCell="B39" sqref="B3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28</v>
      </c>
      <c r="E4" s="121"/>
      <c r="F4" s="118" t="s">
        <v>29</v>
      </c>
      <c r="G4" s="119"/>
      <c r="H4" s="109" t="s">
        <v>30</v>
      </c>
      <c r="I4" s="110"/>
      <c r="J4" s="109" t="s">
        <v>31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870</v>
      </c>
      <c r="E6" s="16">
        <v>883</v>
      </c>
      <c r="F6" s="91">
        <v>420</v>
      </c>
      <c r="G6" s="92">
        <v>396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870</v>
      </c>
      <c r="E7" s="20">
        <v>897</v>
      </c>
      <c r="F7" s="93">
        <v>420</v>
      </c>
      <c r="G7" s="94">
        <v>438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870</v>
      </c>
      <c r="E8" s="20">
        <v>862</v>
      </c>
      <c r="F8" s="93">
        <v>420</v>
      </c>
      <c r="G8" s="94">
        <v>424</v>
      </c>
      <c r="H8" s="23"/>
      <c r="I8" s="24"/>
      <c r="J8" s="23"/>
      <c r="K8" s="24"/>
    </row>
    <row r="9" spans="2:14" ht="20.100000000000001" customHeight="1" x14ac:dyDescent="0.25">
      <c r="B9" s="40" t="s">
        <v>36</v>
      </c>
      <c r="C9" s="38" t="s">
        <v>37</v>
      </c>
      <c r="D9" s="19">
        <v>100</v>
      </c>
      <c r="E9" s="20">
        <v>98</v>
      </c>
      <c r="F9" s="93">
        <v>100</v>
      </c>
      <c r="G9" s="94">
        <v>98</v>
      </c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26</v>
      </c>
      <c r="D10" s="21"/>
      <c r="E10" s="22"/>
      <c r="F10" s="25"/>
      <c r="G10" s="22"/>
      <c r="H10" s="26">
        <v>600</v>
      </c>
      <c r="I10" s="27">
        <v>572</v>
      </c>
      <c r="J10" s="26">
        <v>600</v>
      </c>
      <c r="K10" s="27">
        <v>572</v>
      </c>
    </row>
    <row r="11" spans="2:14" ht="20.100000000000001" customHeight="1" x14ac:dyDescent="0.25">
      <c r="B11" s="40" t="s">
        <v>9</v>
      </c>
      <c r="C11" s="38" t="s">
        <v>25</v>
      </c>
      <c r="D11" s="21"/>
      <c r="E11" s="22"/>
      <c r="F11" s="25"/>
      <c r="G11" s="22"/>
      <c r="H11" s="26">
        <v>225</v>
      </c>
      <c r="I11" s="27">
        <v>386</v>
      </c>
      <c r="J11" s="26">
        <v>225</v>
      </c>
      <c r="K11" s="27">
        <v>386</v>
      </c>
    </row>
    <row r="12" spans="2:14" ht="20.100000000000001" customHeight="1" x14ac:dyDescent="0.25">
      <c r="B12" s="40" t="s">
        <v>10</v>
      </c>
      <c r="C12" s="38" t="s">
        <v>27</v>
      </c>
      <c r="D12" s="21"/>
      <c r="E12" s="22"/>
      <c r="F12" s="25"/>
      <c r="G12" s="22"/>
      <c r="H12" s="26">
        <v>1350</v>
      </c>
      <c r="I12" s="27">
        <v>1432</v>
      </c>
      <c r="J12" s="26">
        <v>0</v>
      </c>
      <c r="K12" s="27">
        <v>0</v>
      </c>
    </row>
    <row r="13" spans="2:14" ht="20.100000000000001" customHeight="1" thickBot="1" x14ac:dyDescent="0.3">
      <c r="B13" s="111" t="s">
        <v>11</v>
      </c>
      <c r="C13" s="112"/>
      <c r="D13" s="41">
        <f>SUM(D6:D12)</f>
        <v>2710</v>
      </c>
      <c r="E13" s="42">
        <f>SUM(E6:E12)</f>
        <v>2740</v>
      </c>
      <c r="F13" s="96">
        <f>SUM(F6:F9)</f>
        <v>1360</v>
      </c>
      <c r="G13" s="97">
        <f>SUM(G6:G9)</f>
        <v>1356</v>
      </c>
      <c r="H13" s="64">
        <f>SUM(H6:H12)</f>
        <v>2175</v>
      </c>
      <c r="I13" s="43">
        <f>SUM(I6:I12)</f>
        <v>2390</v>
      </c>
      <c r="J13" s="64">
        <f>SUM(J6:J12)</f>
        <v>825</v>
      </c>
      <c r="K13" s="95">
        <f>SUM(K6:K12)</f>
        <v>958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13" t="s">
        <v>34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33</v>
      </c>
      <c r="C18" s="44"/>
      <c r="D18" s="44"/>
      <c r="E18" s="44"/>
      <c r="H18" s="114" t="s">
        <v>12</v>
      </c>
      <c r="I18" s="115"/>
      <c r="J18" s="131" t="s">
        <v>13</v>
      </c>
      <c r="K18" s="132"/>
    </row>
    <row r="19" spans="2:23" ht="18.75" customHeight="1" thickBot="1" x14ac:dyDescent="0.3">
      <c r="B19" s="101" t="s">
        <v>11</v>
      </c>
      <c r="C19" s="102"/>
      <c r="D19" s="47" t="s">
        <v>4</v>
      </c>
      <c r="E19" s="48" t="s">
        <v>5</v>
      </c>
      <c r="H19" s="116"/>
      <c r="I19" s="117"/>
      <c r="J19" s="133"/>
      <c r="K19" s="134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03" t="s">
        <v>14</v>
      </c>
      <c r="C20" s="104"/>
      <c r="D20" s="49">
        <f>D13</f>
        <v>2710</v>
      </c>
      <c r="E20" s="50">
        <f>E13</f>
        <v>2740</v>
      </c>
      <c r="H20" s="77" t="s">
        <v>15</v>
      </c>
      <c r="I20" s="78"/>
      <c r="J20" s="60">
        <v>1.01E-2</v>
      </c>
      <c r="K20" s="66"/>
    </row>
    <row r="21" spans="2:23" ht="18.75" customHeight="1" thickBot="1" x14ac:dyDescent="0.3">
      <c r="B21" s="105" t="s">
        <v>16</v>
      </c>
      <c r="C21" s="106"/>
      <c r="D21" s="53">
        <f>H13</f>
        <v>2175</v>
      </c>
      <c r="E21" s="54">
        <f>I13</f>
        <v>2390</v>
      </c>
      <c r="H21" s="79" t="s">
        <v>17</v>
      </c>
      <c r="I21" s="80"/>
      <c r="J21" s="67">
        <v>5.4999999999999997E-3</v>
      </c>
      <c r="K21" s="68"/>
      <c r="N21" s="1" t="b">
        <f>AND(J23&gt;=-0.02, J23&lt;=0.02)</f>
        <v>1</v>
      </c>
    </row>
    <row r="22" spans="2:23" ht="16.5" customHeight="1" thickBot="1" x14ac:dyDescent="0.35">
      <c r="B22" s="107" t="s">
        <v>18</v>
      </c>
      <c r="C22" s="108"/>
      <c r="D22" s="51">
        <f>D20-D21</f>
        <v>535</v>
      </c>
      <c r="E22" s="52">
        <f>E20-E21</f>
        <v>350</v>
      </c>
      <c r="H22" s="75" t="s">
        <v>19</v>
      </c>
      <c r="I22" s="76"/>
      <c r="J22" s="69">
        <v>1.1000000000000001E-3</v>
      </c>
      <c r="K22" s="70"/>
    </row>
    <row r="23" spans="2:23" ht="16.5" customHeight="1" thickBot="1" x14ac:dyDescent="0.3">
      <c r="H23" s="73" t="s">
        <v>20</v>
      </c>
      <c r="I23" s="74"/>
      <c r="J23" s="71">
        <f>IFERROR(AVERAGE(J20:K22),"")</f>
        <v>5.5666666666666668E-3</v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00" t="s">
        <v>35</v>
      </c>
      <c r="C26" s="100"/>
      <c r="D26" s="100"/>
      <c r="E26" s="100"/>
      <c r="F26" s="100"/>
      <c r="G26" s="100"/>
      <c r="H26" s="100"/>
      <c r="I26" s="100"/>
      <c r="J26" s="100"/>
      <c r="K26" s="100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32</v>
      </c>
      <c r="C28" s="44"/>
      <c r="D28" s="44"/>
      <c r="E28" s="44"/>
      <c r="G28" s="65"/>
      <c r="H28" s="114" t="s">
        <v>12</v>
      </c>
      <c r="I28" s="115"/>
      <c r="J28" s="131" t="s">
        <v>13</v>
      </c>
      <c r="K28" s="132"/>
      <c r="S28" s="63"/>
      <c r="T28" s="63"/>
      <c r="U28" s="63"/>
      <c r="V28" s="63"/>
      <c r="W28" s="55"/>
    </row>
    <row r="29" spans="2:23" ht="16.5" customHeight="1" thickBot="1" x14ac:dyDescent="0.3">
      <c r="B29" s="101" t="s">
        <v>11</v>
      </c>
      <c r="C29" s="102"/>
      <c r="D29" s="47" t="s">
        <v>4</v>
      </c>
      <c r="E29" s="48" t="s">
        <v>5</v>
      </c>
      <c r="G29" s="89"/>
      <c r="H29" s="116"/>
      <c r="I29" s="117"/>
      <c r="J29" s="133"/>
      <c r="K29" s="134"/>
      <c r="S29" s="63"/>
      <c r="T29" s="63"/>
      <c r="U29" s="63"/>
      <c r="V29" s="63"/>
      <c r="W29" s="55"/>
    </row>
    <row r="30" spans="2:23" ht="20.399999999999999" customHeight="1" x14ac:dyDescent="0.25">
      <c r="B30" s="103" t="s">
        <v>14</v>
      </c>
      <c r="C30" s="104"/>
      <c r="D30" s="98">
        <f>F13</f>
        <v>1360</v>
      </c>
      <c r="E30" s="99">
        <f>G13</f>
        <v>1356</v>
      </c>
      <c r="G30" s="89"/>
      <c r="H30" s="77" t="s">
        <v>15</v>
      </c>
      <c r="I30" s="78"/>
      <c r="J30" s="135">
        <v>4.1000000000000003E-3</v>
      </c>
      <c r="K30" s="136"/>
      <c r="S30" s="63"/>
      <c r="T30" s="63"/>
      <c r="U30" s="63"/>
      <c r="V30" s="63"/>
      <c r="W30" s="55"/>
    </row>
    <row r="31" spans="2:23" ht="16.5" customHeight="1" thickBot="1" x14ac:dyDescent="0.3">
      <c r="B31" s="105" t="s">
        <v>16</v>
      </c>
      <c r="C31" s="106"/>
      <c r="D31" s="53">
        <f>J13</f>
        <v>825</v>
      </c>
      <c r="E31" s="54">
        <f>K13</f>
        <v>958</v>
      </c>
      <c r="G31" s="89"/>
      <c r="H31" s="79" t="s">
        <v>17</v>
      </c>
      <c r="I31" s="80"/>
      <c r="J31" s="137">
        <v>6.6E-3</v>
      </c>
      <c r="K31" s="138"/>
      <c r="S31" s="63"/>
      <c r="T31" s="63"/>
      <c r="U31" s="63"/>
      <c r="V31" s="63"/>
      <c r="W31" s="55"/>
    </row>
    <row r="32" spans="2:23" ht="13.65" customHeight="1" thickBot="1" x14ac:dyDescent="0.35">
      <c r="B32" s="107" t="s">
        <v>18</v>
      </c>
      <c r="C32" s="108"/>
      <c r="D32" s="51">
        <f>D30-D31</f>
        <v>535</v>
      </c>
      <c r="E32" s="52">
        <f>E30-E31</f>
        <v>398</v>
      </c>
      <c r="G32" s="89"/>
      <c r="H32" s="75" t="s">
        <v>19</v>
      </c>
      <c r="I32" s="76"/>
      <c r="J32" s="139">
        <v>3.5999999999999999E-3</v>
      </c>
      <c r="K32" s="140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>
        <f>IFERROR(AVERAGE(J30:K32),"")</f>
        <v>4.7666666666666664E-3</v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22" t="s">
        <v>38</v>
      </c>
      <c r="C36" s="123"/>
      <c r="D36" s="123"/>
      <c r="E36" s="123"/>
      <c r="F36" s="123"/>
      <c r="G36" s="123"/>
      <c r="H36" s="123"/>
      <c r="I36" s="123"/>
      <c r="J36" s="123"/>
      <c r="K36" s="124"/>
      <c r="L36" s="58"/>
      <c r="M36" s="35"/>
    </row>
    <row r="37" spans="2:13" ht="20.100000000000001" customHeight="1" x14ac:dyDescent="0.25">
      <c r="B37" s="125"/>
      <c r="C37" s="126"/>
      <c r="D37" s="126"/>
      <c r="E37" s="126"/>
      <c r="F37" s="126"/>
      <c r="G37" s="126"/>
      <c r="H37" s="126"/>
      <c r="I37" s="126"/>
      <c r="J37" s="126"/>
      <c r="K37" s="127"/>
      <c r="L37" s="58"/>
    </row>
    <row r="38" spans="2:13" ht="20.100000000000001" customHeight="1" thickBot="1" x14ac:dyDescent="0.3">
      <c r="B38" s="128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</mergeCells>
  <phoneticPr fontId="16" type="noConversion"/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E70FA0-70FC-4DFB-8AA6-EAF78BFA1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2026-02-05T18:58:23Z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