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#9022/4 ASSET-REPORT DOCS/"/>
    </mc:Choice>
  </mc:AlternateContent>
  <xr:revisionPtr revIDLastSave="30" documentId="8_{F5E26D9C-28FC-4192-B7EC-61AF3DF03B1C}" xr6:coauthVersionLast="47" xr6:coauthVersionMax="47" xr10:uidLastSave="{E61E949B-7358-4B94-B82E-5E857E10E54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14" i="1" l="1"/>
  <c r="O14" i="1"/>
  <c r="N14" i="1"/>
  <c r="D19" i="1" s="1"/>
  <c r="M14" i="1"/>
  <c r="C19" i="1" s="1"/>
  <c r="L14" i="1"/>
  <c r="K14" i="1"/>
  <c r="H14" i="1"/>
  <c r="D18" i="1" s="1"/>
  <c r="G14" i="1"/>
  <c r="C18" i="1" s="1"/>
  <c r="D14" i="1"/>
  <c r="C14" i="1"/>
  <c r="A33" i="1" l="1"/>
  <c r="T18" i="1"/>
  <c r="R20" i="1" l="1"/>
  <c r="R22" i="1" l="1"/>
  <c r="P23" i="1" s="1"/>
  <c r="P21" i="1"/>
  <c r="C20" i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<sst xmlns="http://schemas.openxmlformats.org/spreadsheetml/2006/main" count="62" uniqueCount="45">
  <si>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</si>
  <si>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</si>
  <si>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</si>
  <si>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</si>
  <si>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</si>
  <si>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</si>
  <si>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</si>
  <si>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</si>
  <si>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</si>
  <si>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</si>
  <si>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</si>
  <si>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</si>
  <si>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</si>
  <si>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</si>
  <si>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</si>
  <si>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</si>
  <si>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</si>
  <si>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</si>
  <si>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</si>
  <si>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</si>
  <si>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</si>
  <si>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</si>
  <si>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</si>
  <si>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</si>
  <si>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</si>
  <si>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</si>
  <si>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</si>
  <si>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</si>
  <si>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</si>
  <si>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</si>
  <si>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</si>
  <si>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</si>
  <si>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</si>
  <si>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</si>
  <si>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</si>
  <si>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</si>
  <si>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</si>
  <si>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</si>
  <si>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EF-3</t>
  </si>
  <si>
    <t xml:space="preserve">RESTROOMS </t>
  </si>
  <si>
    <t xml:space="preserve">GENERAL SALES </t>
  </si>
  <si>
    <t xml:space="preserve">PHARMACY </t>
  </si>
  <si>
    <t xml:space="preserve">STOCKROOM </t>
  </si>
  <si>
    <t xml:space="preserve">PHOTO AREA </t>
  </si>
  <si>
    <t xml:space="preserve">ELECTRICAL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</si>
</sst>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2" zoomScale="80" zoomScaleNormal="55" zoomScaleSheetLayoutView="80" workbookViewId="0">
      <selection activeCell="Q10" sqref="Q10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45">
      <c r="A3" s="78"/>
    </row>
    <row r="4" spans="1:21" ht="20.149999999999999" customHeight="1" thickBot="1" x14ac:dyDescent="0.3">
      <c r="A4" s="5"/>
      <c r="B4" s="7" t="s">
        <v>1</v>
      </c>
      <c r="C4" s="159" t="s">
        <v>2</v>
      </c>
      <c r="D4" s="160"/>
      <c r="E4" s="167" t="s">
        <v>3</v>
      </c>
      <c r="F4" s="168"/>
      <c r="G4" s="165" t="s">
        <v>4</v>
      </c>
      <c r="H4" s="166"/>
      <c r="I4" s="157" t="s">
        <v>5</v>
      </c>
      <c r="J4" s="158"/>
      <c r="K4" s="163" t="s">
        <v>6</v>
      </c>
      <c r="L4" s="164"/>
      <c r="M4" s="161" t="s">
        <v>7</v>
      </c>
      <c r="N4" s="162"/>
      <c r="O4" s="161" t="s">
        <v>8</v>
      </c>
      <c r="P4" s="162"/>
      <c r="Q4" s="6"/>
      <c r="R4" s="56"/>
    </row>
    <row r="5" spans="1:21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21" ht="20.149999999999999" customHeight="1" x14ac:dyDescent="0.25">
      <c r="A6" s="65" t="s">
        <v>13</v>
      </c>
      <c r="B6" s="109" t="s">
        <v>40</v>
      </c>
      <c r="C6" s="22">
        <v>3150</v>
      </c>
      <c r="D6" s="23"/>
      <c r="E6" s="22">
        <f t="shared" ref="E6:F7" si="0">C6-G6</f>
        <v>2677</v>
      </c>
      <c r="F6" s="23">
        <f t="shared" si="0"/>
        <v>0</v>
      </c>
      <c r="G6" s="24">
        <v>473</v>
      </c>
      <c r="H6" s="25"/>
      <c r="I6" s="26">
        <f>G6/C6</f>
        <v>0.15015873015873016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21" ht="20.149999999999999" customHeight="1" x14ac:dyDescent="0.25">
      <c r="A7" s="66" t="s">
        <v>14</v>
      </c>
      <c r="B7" s="94" t="s">
        <v>40</v>
      </c>
      <c r="C7" s="34">
        <v>3570</v>
      </c>
      <c r="D7" s="35"/>
      <c r="E7" s="34">
        <f t="shared" si="0"/>
        <v>3034</v>
      </c>
      <c r="F7" s="35">
        <f t="shared" si="0"/>
        <v>0</v>
      </c>
      <c r="G7" s="36">
        <v>536</v>
      </c>
      <c r="H7" s="37"/>
      <c r="I7" s="38">
        <f t="shared" ref="I7:J7" si="1">G7/C7</f>
        <v>0.15014005602240896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21" ht="20.149999999999999" customHeight="1" x14ac:dyDescent="0.25">
      <c r="A8" s="66" t="s">
        <v>15</v>
      </c>
      <c r="B8" s="94" t="s">
        <v>40</v>
      </c>
      <c r="C8" s="34">
        <v>4200</v>
      </c>
      <c r="D8" s="35"/>
      <c r="E8" s="34">
        <f t="shared" ref="E8:E11" si="2">C8-G8</f>
        <v>3570</v>
      </c>
      <c r="F8" s="35">
        <f t="shared" ref="F8:F11" si="3">D8-H8</f>
        <v>0</v>
      </c>
      <c r="G8" s="36">
        <v>630</v>
      </c>
      <c r="H8" s="37"/>
      <c r="I8" s="38">
        <f t="shared" ref="I8:I9" si="4">G8/C8</f>
        <v>0.15</v>
      </c>
      <c r="J8" s="39" t="e">
        <f t="shared" ref="J8:J9" si="5">H8/D8</f>
        <v>#DIV/0!</v>
      </c>
      <c r="K8" s="40"/>
      <c r="L8" s="41"/>
      <c r="M8" s="42"/>
      <c r="N8" s="43"/>
      <c r="O8" s="44"/>
      <c r="P8" s="45"/>
      <c r="Q8" s="55"/>
      <c r="R8" s="60"/>
    </row>
    <row r="9" spans="1:21" ht="19.5" customHeight="1" x14ac:dyDescent="0.25">
      <c r="A9" s="66" t="s">
        <v>16</v>
      </c>
      <c r="B9" s="64" t="s">
        <v>41</v>
      </c>
      <c r="C9" s="34">
        <v>2100</v>
      </c>
      <c r="D9" s="35"/>
      <c r="E9" s="34">
        <f t="shared" si="2"/>
        <v>2100</v>
      </c>
      <c r="F9" s="35">
        <f t="shared" si="3"/>
        <v>0</v>
      </c>
      <c r="G9" s="36">
        <v>0</v>
      </c>
      <c r="H9" s="37"/>
      <c r="I9" s="38">
        <f t="shared" si="4"/>
        <v>0</v>
      </c>
      <c r="J9" s="39" t="e">
        <f t="shared" si="5"/>
        <v>#DIV/0!</v>
      </c>
      <c r="K9" s="40"/>
      <c r="L9" s="41"/>
      <c r="M9" s="42"/>
      <c r="N9" s="43"/>
      <c r="O9" s="44"/>
      <c r="P9" s="45"/>
      <c r="Q9" s="55"/>
      <c r="R9" s="60"/>
    </row>
    <row r="10" spans="1:21" ht="20.149999999999999" customHeight="1" x14ac:dyDescent="0.25">
      <c r="A10" s="93" t="s">
        <v>17</v>
      </c>
      <c r="B10" s="94" t="s">
        <v>42</v>
      </c>
      <c r="C10" s="105">
        <v>1260</v>
      </c>
      <c r="D10" s="106"/>
      <c r="E10" s="105">
        <f t="shared" si="2"/>
        <v>1071</v>
      </c>
      <c r="F10" s="106">
        <f t="shared" si="3"/>
        <v>0</v>
      </c>
      <c r="G10" s="95">
        <v>189</v>
      </c>
      <c r="H10" s="96"/>
      <c r="I10" s="97">
        <f>G10/C10</f>
        <v>0.15</v>
      </c>
      <c r="J10" s="98" t="e">
        <f>H10/D10</f>
        <v>#DIV/0!</v>
      </c>
      <c r="K10" s="99"/>
      <c r="L10" s="100"/>
      <c r="M10" s="101"/>
      <c r="N10" s="102"/>
      <c r="O10" s="103"/>
      <c r="P10" s="104"/>
      <c r="Q10" s="62"/>
      <c r="R10" s="60"/>
    </row>
    <row r="11" spans="1:21" ht="20.149999999999999" customHeight="1" x14ac:dyDescent="0.25">
      <c r="A11" s="66" t="s">
        <v>18</v>
      </c>
      <c r="B11" s="64" t="s">
        <v>43</v>
      </c>
      <c r="C11" s="34">
        <v>1260</v>
      </c>
      <c r="D11" s="35"/>
      <c r="E11" s="34">
        <f t="shared" si="2"/>
        <v>1071</v>
      </c>
      <c r="F11" s="35">
        <f t="shared" si="3"/>
        <v>0</v>
      </c>
      <c r="G11" s="36">
        <v>189</v>
      </c>
      <c r="H11" s="37"/>
      <c r="I11" s="38">
        <f t="shared" ref="I11" si="6">G11/C11</f>
        <v>0.15</v>
      </c>
      <c r="J11" s="39" t="e">
        <f t="shared" ref="J11" si="7">H11/D11</f>
        <v>#DIV/0!</v>
      </c>
      <c r="K11" s="40"/>
      <c r="L11" s="41"/>
      <c r="M11" s="42"/>
      <c r="N11" s="43"/>
      <c r="O11" s="44"/>
      <c r="P11" s="45"/>
      <c r="Q11" s="55"/>
      <c r="R11" s="60"/>
    </row>
    <row r="12" spans="1:21" ht="20.149999999999999" customHeight="1" x14ac:dyDescent="0.25">
      <c r="A12" s="66" t="s">
        <v>19</v>
      </c>
      <c r="B12" s="64" t="s">
        <v>39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9">
        <v>500</v>
      </c>
      <c r="P12" s="50"/>
      <c r="Q12" s="55"/>
      <c r="R12" s="60"/>
    </row>
    <row r="13" spans="1:21" ht="20.149999999999999" customHeight="1" thickBot="1" x14ac:dyDescent="0.3">
      <c r="A13" s="66" t="s">
        <v>38</v>
      </c>
      <c r="B13" s="64" t="s">
        <v>44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400</v>
      </c>
      <c r="P13" s="50"/>
      <c r="Q13" s="55"/>
      <c r="R13" s="60"/>
    </row>
    <row r="14" spans="1:21" ht="20.149999999999999" customHeight="1" thickBot="1" x14ac:dyDescent="0.3">
      <c r="A14" s="169" t="s">
        <v>20</v>
      </c>
      <c r="B14" s="170"/>
      <c r="C14" s="67">
        <f>SUM(C6:C13)</f>
        <v>15540</v>
      </c>
      <c r="D14" s="68">
        <f>SUM(D6:D13)</f>
        <v>0</v>
      </c>
      <c r="E14" s="67">
        <f>SUM(E6:E13)</f>
        <v>13523</v>
      </c>
      <c r="F14" s="68">
        <f>SUM(F6:F13)</f>
        <v>0</v>
      </c>
      <c r="G14" s="69">
        <f>SUM(G6:G13)</f>
        <v>2017</v>
      </c>
      <c r="H14" s="70">
        <f>SUM(H6:H13)</f>
        <v>0</v>
      </c>
      <c r="I14" s="71"/>
      <c r="J14" s="72"/>
      <c r="K14" s="69">
        <f>SUM(K6:K13)</f>
        <v>0</v>
      </c>
      <c r="L14" s="70">
        <f>SUM(L6:L13)</f>
        <v>0</v>
      </c>
      <c r="M14" s="107">
        <f>SUM(M6:M13)</f>
        <v>0</v>
      </c>
      <c r="N14" s="73">
        <f>SUM(N6:N13)</f>
        <v>0</v>
      </c>
      <c r="O14" s="74">
        <f>SUM(O6:O13)</f>
        <v>900</v>
      </c>
      <c r="P14" s="75">
        <f>SUM(P6:P13)</f>
        <v>0</v>
      </c>
      <c r="Q14" s="51"/>
      <c r="R14" s="60"/>
    </row>
    <row r="15" spans="1:21" ht="20.149999999999999" customHeight="1" thickBot="1" x14ac:dyDescent="0.3">
      <c r="A15" s="57"/>
      <c r="B15" s="52"/>
      <c r="C15" s="52"/>
      <c r="D15" s="52"/>
      <c r="E15" s="52"/>
      <c r="F15" s="58"/>
      <c r="G15" s="58"/>
      <c r="H15" s="63"/>
      <c r="I15" s="63"/>
      <c r="J15" s="58"/>
      <c r="K15" s="58"/>
      <c r="L15" s="59"/>
      <c r="M15" s="59"/>
      <c r="N15" s="59"/>
      <c r="O15" s="59"/>
      <c r="P15" s="51"/>
      <c r="Q15" s="60"/>
    </row>
    <row r="16" spans="1:21" ht="20.149999999999999" customHeight="1" thickBot="1" x14ac:dyDescent="0.35">
      <c r="A16" s="89" t="s">
        <v>21</v>
      </c>
      <c r="B16" s="76"/>
      <c r="C16" s="76"/>
      <c r="D16" s="76"/>
      <c r="F16" s="149" t="s">
        <v>22</v>
      </c>
      <c r="G16" s="150"/>
      <c r="H16" s="123" t="s">
        <v>23</v>
      </c>
      <c r="I16" s="124"/>
      <c r="J16" s="125"/>
      <c r="L16" s="88" t="s">
        <v>24</v>
      </c>
      <c r="M16" s="77"/>
      <c r="N16" s="77"/>
      <c r="O16" s="77"/>
      <c r="P16" s="7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1" t="s">
        <v>20</v>
      </c>
      <c r="B17" s="142"/>
      <c r="C17" s="79" t="s">
        <v>11</v>
      </c>
      <c r="D17" s="80" t="s">
        <v>12</v>
      </c>
      <c r="F17" s="151"/>
      <c r="G17" s="152"/>
      <c r="H17" s="126"/>
      <c r="I17" s="127"/>
      <c r="J17" s="128"/>
      <c r="L17" s="120" t="s">
        <v>25</v>
      </c>
      <c r="M17" s="120"/>
      <c r="N17" s="120"/>
      <c r="O17" s="120"/>
      <c r="P17" s="90">
        <f>IF(R16=TRUE, 1, 0)</f>
        <v>1</v>
      </c>
    </row>
    <row r="18" spans="1:21" ht="18.75" customHeight="1" x14ac:dyDescent="0.35">
      <c r="A18" s="143" t="s">
        <v>26</v>
      </c>
      <c r="B18" s="144"/>
      <c r="C18" s="81">
        <f>G14+K14</f>
        <v>2017</v>
      </c>
      <c r="D18" s="82">
        <f>H14+L14</f>
        <v>0</v>
      </c>
      <c r="F18" s="171" t="s">
        <v>27</v>
      </c>
      <c r="G18" s="172"/>
      <c r="H18" s="132"/>
      <c r="I18" s="133"/>
      <c r="J18" s="134"/>
      <c r="L18" s="121"/>
      <c r="M18" s="121"/>
      <c r="N18" s="121"/>
      <c r="O18" s="121"/>
      <c r="P18" s="92"/>
      <c r="R18" s="1" t="b">
        <f>T18=U18</f>
        <v>1</v>
      </c>
      <c r="T18" s="1" t="b">
        <f>IFERROR(H21&lt;0,0)</f>
        <v>0</v>
      </c>
      <c r="U18" s="1" t="b">
        <f>D20&lt;0</f>
        <v>0</v>
      </c>
    </row>
    <row r="19" spans="1:21" ht="18.75" customHeight="1" thickBot="1" x14ac:dyDescent="0.4">
      <c r="A19" s="145" t="s">
        <v>28</v>
      </c>
      <c r="B19" s="146"/>
      <c r="C19" s="85">
        <f>M14+O14</f>
        <v>900</v>
      </c>
      <c r="D19" s="86">
        <f>N14+P14</f>
        <v>0</v>
      </c>
      <c r="F19" s="173" t="s">
        <v>29</v>
      </c>
      <c r="G19" s="174"/>
      <c r="H19" s="135"/>
      <c r="I19" s="136"/>
      <c r="J19" s="137"/>
      <c r="L19" s="122" t="s">
        <v>30</v>
      </c>
      <c r="M19" s="122"/>
      <c r="N19" s="122"/>
      <c r="O19" s="122"/>
      <c r="P19" s="91">
        <f>IF(R18=TRUE, 1, 0)</f>
        <v>1</v>
      </c>
    </row>
    <row r="20" spans="1:21" ht="18.75" customHeight="1" thickBot="1" x14ac:dyDescent="0.4">
      <c r="A20" s="147" t="s">
        <v>31</v>
      </c>
      <c r="B20" s="148"/>
      <c r="C20" s="83">
        <f>C18-C19</f>
        <v>1117</v>
      </c>
      <c r="D20" s="84">
        <f>D18-D19</f>
        <v>0</v>
      </c>
      <c r="F20" s="153" t="s">
        <v>32</v>
      </c>
      <c r="G20" s="154"/>
      <c r="H20" s="138"/>
      <c r="I20" s="139"/>
      <c r="J20" s="140"/>
      <c r="L20" s="121"/>
      <c r="M20" s="121"/>
      <c r="N20" s="121"/>
      <c r="O20" s="121"/>
      <c r="P20" s="92"/>
      <c r="R20" s="1" t="b">
        <f>IFERROR(IF((C18-C19)/C19&gt;0.1,TRUE,FALSE),0)</f>
        <v>1</v>
      </c>
    </row>
    <row r="21" spans="1:21" ht="16.5" customHeight="1" thickBot="1" x14ac:dyDescent="0.3">
      <c r="F21" s="185" t="s">
        <v>33</v>
      </c>
      <c r="G21" s="186"/>
      <c r="H21" s="129" t="str">
        <f>IFERROR(AVERAGE(H18:J20),"")</f>
        <v/>
      </c>
      <c r="I21" s="130"/>
      <c r="J21" s="131"/>
      <c r="L21" s="118" t="s">
        <v>35</v>
      </c>
      <c r="M21" s="118"/>
      <c r="N21" s="118"/>
      <c r="O21" s="118"/>
      <c r="P21" s="87">
        <f>IF(R20=TRUE, 1, 0)</f>
        <v>1</v>
      </c>
    </row>
    <row r="22" spans="1:21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18"/>
      <c r="M22" s="118"/>
      <c r="N22" s="118"/>
      <c r="O22" s="118"/>
      <c r="P22" s="87"/>
      <c r="R22" s="1">
        <f>IFERROR(IF((D18-D19)/D19&gt;0.1,TRUE,FALSE),0)</f>
        <v>0</v>
      </c>
    </row>
    <row r="23" spans="1:21" ht="13.6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2" t="s">
        <v>36</v>
      </c>
      <c r="M23" s="122"/>
      <c r="N23" s="122"/>
      <c r="O23" s="122"/>
      <c r="P23" s="87">
        <f>IF(R22=TRUE, 1, 0)</f>
        <v>0</v>
      </c>
    </row>
    <row r="24" spans="1:21" ht="13.6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18"/>
      <c r="M24" s="118"/>
      <c r="N24" s="118"/>
      <c r="O24" s="118"/>
      <c r="P24" s="108"/>
    </row>
    <row r="25" spans="1:21" ht="13.6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3"/>
      <c r="M25" s="53"/>
      <c r="N25" s="54"/>
      <c r="O25" s="54"/>
      <c r="P25" s="6"/>
      <c r="Q25" s="6"/>
    </row>
    <row r="26" spans="1:21" ht="13.5" customHeight="1" thickBot="1" x14ac:dyDescent="0.3">
      <c r="A26" s="3" t="s">
        <v>34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7"/>
      <c r="Q27" s="61"/>
    </row>
    <row r="28" spans="1:21" ht="20.149999999999999" customHeight="1" x14ac:dyDescent="0.25">
      <c r="A28" s="178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80"/>
      <c r="Q28" s="61"/>
    </row>
    <row r="29" spans="1:21" ht="20.149999999999999" customHeight="1" thickBot="1" x14ac:dyDescent="0.3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3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x14ac:dyDescent="0.25">
      <c r="A32" s="184" t="s">
        <v>37</v>
      </c>
      <c r="B32" s="184"/>
      <c r="C32" s="184"/>
      <c r="D32" s="184"/>
      <c r="E32" s="184"/>
      <c r="F32" s="184"/>
      <c r="G32" s="52"/>
      <c r="H32" s="52"/>
      <c r="I32" s="52"/>
      <c r="J32" s="52"/>
      <c r="K32" s="52"/>
      <c r="L32" s="52"/>
      <c r="M32" s="52"/>
      <c r="N32" s="52"/>
      <c r="O32" s="52"/>
      <c r="P32" s="51"/>
      <c r="Q32" s="110"/>
    </row>
    <row r="33" spans="1:16" ht="19.25" customHeight="1" x14ac:dyDescent="0.25">
      <c r="A33" s="155">
        <f>(C18-C19)/C19</f>
        <v>1.2411111111111111</v>
      </c>
      <c r="B33" s="155"/>
      <c r="C33" s="155"/>
      <c r="D33" s="114"/>
      <c r="E33" s="114"/>
      <c r="F33" s="114"/>
      <c r="G33" s="114"/>
      <c r="H33" s="114"/>
      <c r="I33" s="114"/>
      <c r="J33" s="114"/>
      <c r="K33" s="114"/>
      <c r="L33" s="116"/>
      <c r="M33" s="116"/>
      <c r="N33" s="113"/>
      <c r="O33" s="113"/>
      <c r="P33" s="111"/>
    </row>
    <row r="34" spans="1:16" ht="18.75" customHeight="1" x14ac:dyDescent="0.25">
      <c r="A34" s="112"/>
      <c r="B34" s="117"/>
      <c r="C34" s="117"/>
      <c r="D34" s="114"/>
      <c r="E34" s="114"/>
      <c r="F34" s="114"/>
      <c r="G34" s="114"/>
      <c r="H34" s="114"/>
      <c r="I34" s="114"/>
      <c r="J34" s="114"/>
      <c r="K34" s="114"/>
      <c r="L34" s="116"/>
      <c r="M34" s="116"/>
      <c r="N34" s="113"/>
      <c r="O34" s="113"/>
      <c r="P34" s="111"/>
    </row>
    <row r="35" spans="1:16" ht="18.75" customHeight="1" x14ac:dyDescent="0.25">
      <c r="A35" s="62"/>
      <c r="B35" s="114"/>
      <c r="C35" s="114"/>
      <c r="D35" s="115"/>
      <c r="E35" s="115"/>
      <c r="F35" s="115"/>
      <c r="G35" s="115"/>
      <c r="H35" s="115"/>
      <c r="I35" s="115"/>
      <c r="J35" s="115"/>
      <c r="K35" s="156"/>
      <c r="L35" s="116"/>
      <c r="M35" s="116"/>
      <c r="N35" s="113"/>
      <c r="O35" s="113"/>
      <c r="P35" s="111"/>
    </row>
    <row r="36" spans="1:16" ht="19.25" customHeight="1" x14ac:dyDescent="0.25">
      <c r="A36" s="62"/>
      <c r="B36" s="114"/>
      <c r="C36" s="114"/>
      <c r="D36" s="115"/>
      <c r="E36" s="115"/>
      <c r="F36" s="115"/>
      <c r="G36" s="115"/>
      <c r="H36" s="115"/>
      <c r="I36" s="115"/>
      <c r="J36" s="115"/>
      <c r="K36" s="156"/>
      <c r="L36" s="116"/>
      <c r="M36" s="116"/>
      <c r="N36" s="113"/>
      <c r="O36" s="113"/>
      <c r="P36" s="111"/>
    </row>
    <row r="37" spans="1:16" ht="19.5" customHeight="1" x14ac:dyDescent="0.25">
      <c r="A37" s="112"/>
      <c r="B37" s="117"/>
      <c r="C37" s="117"/>
      <c r="D37" s="114"/>
      <c r="E37" s="114"/>
      <c r="F37" s="114"/>
      <c r="G37" s="114"/>
      <c r="H37" s="114"/>
      <c r="I37" s="114"/>
      <c r="J37" s="114"/>
      <c r="K37" s="114"/>
      <c r="L37" s="116"/>
      <c r="M37" s="116"/>
      <c r="N37" s="113"/>
      <c r="O37" s="113"/>
      <c r="P37" s="111"/>
    </row>
    <row r="38" spans="1:16" ht="19.5" customHeight="1" x14ac:dyDescent="0.25">
      <c r="A38" s="62"/>
      <c r="B38" s="114"/>
      <c r="C38" s="114"/>
      <c r="D38" s="115"/>
      <c r="E38" s="115"/>
      <c r="F38" s="115"/>
      <c r="G38" s="115"/>
      <c r="H38" s="115"/>
      <c r="I38" s="115"/>
      <c r="J38" s="115"/>
      <c r="K38" s="115"/>
      <c r="L38" s="116"/>
      <c r="M38" s="116"/>
      <c r="N38" s="113"/>
      <c r="O38" s="113"/>
      <c r="P38" s="111"/>
    </row>
    <row r="39" spans="1:16" ht="19.5" customHeight="1" x14ac:dyDescent="0.25">
      <c r="A39" s="62"/>
      <c r="B39" s="114"/>
      <c r="C39" s="114"/>
      <c r="D39" s="115"/>
      <c r="E39" s="115"/>
      <c r="F39" s="115"/>
      <c r="G39" s="115"/>
      <c r="H39" s="115"/>
      <c r="I39" s="115"/>
      <c r="J39" s="115"/>
      <c r="K39" s="115"/>
      <c r="L39" s="116"/>
      <c r="M39" s="116"/>
      <c r="N39" s="113"/>
      <c r="O39" s="113"/>
      <c r="P39" s="111"/>
    </row>
    <row r="40" spans="1:16" ht="19.5" customHeight="1" x14ac:dyDescent="0.25">
      <c r="A40" s="112"/>
      <c r="B40" s="117"/>
      <c r="C40" s="117"/>
      <c r="D40" s="114"/>
      <c r="E40" s="114"/>
      <c r="F40" s="114"/>
      <c r="G40" s="114"/>
      <c r="H40" s="114"/>
      <c r="I40" s="114"/>
      <c r="J40" s="114"/>
      <c r="K40" s="114"/>
      <c r="L40" s="116"/>
      <c r="M40" s="116"/>
      <c r="N40" s="113"/>
      <c r="O40" s="113"/>
      <c r="P40" s="111"/>
    </row>
    <row r="41" spans="1:16" ht="19.5" customHeight="1" x14ac:dyDescent="0.25">
      <c r="A41" s="62"/>
      <c r="B41" s="114"/>
      <c r="C41" s="114"/>
      <c r="D41" s="115"/>
      <c r="E41" s="115"/>
      <c r="F41" s="115"/>
      <c r="G41" s="115"/>
      <c r="H41" s="115"/>
      <c r="I41" s="115"/>
      <c r="J41" s="115"/>
      <c r="K41" s="115"/>
      <c r="L41" s="116"/>
      <c r="M41" s="116"/>
      <c r="N41" s="113"/>
      <c r="O41" s="113"/>
      <c r="P41" s="111"/>
    </row>
    <row r="42" spans="1:16" ht="18.75" customHeight="1" x14ac:dyDescent="0.25">
      <c r="A42" s="62"/>
      <c r="B42" s="114"/>
      <c r="C42" s="114"/>
      <c r="D42" s="115"/>
      <c r="E42" s="115"/>
      <c r="F42" s="115"/>
      <c r="G42" s="115"/>
      <c r="H42" s="115"/>
      <c r="I42" s="115"/>
      <c r="J42" s="115"/>
      <c r="K42" s="115"/>
      <c r="L42" s="116"/>
      <c r="M42" s="116"/>
      <c r="N42" s="113"/>
      <c r="O42" s="113"/>
      <c r="P42" s="111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9">
    <mergeCell ref="A14:B14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18:G18"/>
    <mergeCell ref="F19:G19"/>
    <mergeCell ref="A27:P29"/>
    <mergeCell ref="A32:F32"/>
    <mergeCell ref="F21:G21"/>
    <mergeCell ref="L23:O24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6:C36"/>
    <mergeCell ref="D33:G33"/>
    <mergeCell ref="D34:G34"/>
    <mergeCell ref="D35:G35"/>
    <mergeCell ref="A33:C33"/>
    <mergeCell ref="N36:O36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P16">
    <cfRule type="expression" priority="11">
      <formula>$R$16:$R$20=TRUE</formula>
    </cfRule>
  </conditionalFormatting>
  <conditionalFormatting sqref="P17 P19 P21: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0C185-5742-47DC-85C7-A33AB48A6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2025-11-05T19:39:29Z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