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444 SAYREVILLE NJ/2 PROJECT DOCUMENTS/"/>
    </mc:Choice>
  </mc:AlternateContent>
  <xr:revisionPtr revIDLastSave="0" documentId="8_{8B63AC6B-E832-4635-8469-DE135444B83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<sst xmlns="http://schemas.openxmlformats.org/spreadsheetml/2006/main" count="85" uniqueCount="54">
  <si>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</si>
  <si>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</si>
  <si>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</si>
  <si>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</si>
  <si>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</si>
  <si>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</si>
  <si>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</si>
  <si>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</si>
  <si>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</si>
  <si>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</si>
  <si>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</si>
  <si>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</si>
  <si>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</si>
  <si>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</si>
  <si>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</si>
  <si>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</si>
  <si>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</si>
  <si>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</si>
  <si>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</si>
  <si>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</si>
  <si>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</si>
  <si>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</si>
  <si>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</si>
  <si>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</si>
  <si>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</si>
  <si>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</si>
  <si>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</si>
  <si>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</si>
  <si>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</si>
  <si>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</si>
  <si>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</si>
  <si>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</si>
  <si>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</si>
  <si>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</si>
  <si>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</si>
  <si>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</si>
  <si>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</si>
  <si>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</si>
  <si>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</si>
  <si>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</si>
  <si>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</si>
  <si>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</si>
  <si>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</si>
  <si>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</si>
  <si>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</si>
  <si>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</si>
  <si>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</si>
  <si>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</si>
  <si>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MOP ROOM</t>
  </si>
  <si>
    <t>KITCHEN</t>
  </si>
  <si>
    <t>SERVING</t>
  </si>
  <si>
    <t>DINING</t>
  </si>
  <si>
    <t xml:space="preserve">TEAM MEMBER ROOM </t>
  </si>
  <si>
    <t>EF-141-1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</si>
</sst>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A13" sqref="A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50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212" t="s">
        <v>53</v>
      </c>
      <c r="B13" s="213" t="s">
        <v>48</v>
      </c>
      <c r="C13" s="214"/>
      <c r="D13" s="215"/>
      <c r="E13" s="214"/>
      <c r="F13" s="215"/>
      <c r="G13" s="216"/>
      <c r="H13" s="79"/>
      <c r="I13" s="78"/>
      <c r="J13" s="79"/>
      <c r="K13" s="216"/>
      <c r="L13" s="79"/>
      <c r="M13" s="217"/>
      <c r="N13" s="218"/>
      <c r="O13" s="81">
        <v>75</v>
      </c>
      <c r="P13" s="82"/>
      <c r="Q13" s="61"/>
      <c r="R13" s="66"/>
    </row>
    <row r="14" spans="1:21" ht="20.149999999999999" customHeight="1" thickBot="1" x14ac:dyDescent="0.3">
      <c r="A14" s="189" t="s">
        <v>28</v>
      </c>
      <c r="B14" s="190"/>
      <c r="C14" s="74">
        <f>SUM(C6:C12)</f>
        <v>19500</v>
      </c>
      <c r="D14" s="75">
        <f>SUM(D6:D12)</f>
        <v>0</v>
      </c>
      <c r="E14" s="74">
        <f>SUM(E6:E12)</f>
        <v>14975</v>
      </c>
      <c r="F14" s="75">
        <f>SUM(F6:F12)</f>
        <v>0</v>
      </c>
      <c r="G14" s="76">
        <f>SUM(G6:G12)</f>
        <v>4525</v>
      </c>
      <c r="H14" s="77">
        <f>SUM(H6:H12)</f>
        <v>0</v>
      </c>
      <c r="I14" s="78"/>
      <c r="J14" s="79"/>
      <c r="K14" s="76">
        <f>SUM(K6:K12)</f>
        <v>0</v>
      </c>
      <c r="L14" s="77">
        <f>SUM(L6:L12)</f>
        <v>0</v>
      </c>
      <c r="M14" s="101">
        <f>SUM(M6:M12)</f>
        <v>3315</v>
      </c>
      <c r="N14" s="80">
        <f>SUM(N6:N12)</f>
        <v>0</v>
      </c>
      <c r="O14" s="81">
        <f>SUM(O6:O12)</f>
        <v>300</v>
      </c>
      <c r="P14" s="82">
        <f>SUM(P6:P12)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46" t="s">
        <v>12</v>
      </c>
      <c r="G16" s="147"/>
      <c r="H16" s="120" t="s">
        <v>32</v>
      </c>
      <c r="I16" s="121"/>
      <c r="J16" s="122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8" t="s">
        <v>28</v>
      </c>
      <c r="B17" s="139"/>
      <c r="C17" s="86" t="s">
        <v>7</v>
      </c>
      <c r="D17" s="87" t="s">
        <v>8</v>
      </c>
      <c r="F17" s="148"/>
      <c r="G17" s="149"/>
      <c r="H17" s="123"/>
      <c r="I17" s="124"/>
      <c r="J17" s="125"/>
      <c r="L17" s="117" t="s">
        <v>37</v>
      </c>
      <c r="M17" s="117"/>
      <c r="N17" s="117"/>
      <c r="O17" s="117"/>
      <c r="P17" s="98">
        <f>IF(R16=TRUE, 1, 0)</f>
        <v>1</v>
      </c>
    </row>
    <row r="18" spans="1:21" ht="18.75" customHeight="1" x14ac:dyDescent="0.35">
      <c r="A18" s="140" t="s">
        <v>31</v>
      </c>
      <c r="B18" s="141"/>
      <c r="C18" s="88">
        <f>G14+K14</f>
        <v>4525</v>
      </c>
      <c r="D18" s="89">
        <f>H14+L14</f>
        <v>0</v>
      </c>
      <c r="F18" s="194" t="s">
        <v>13</v>
      </c>
      <c r="G18" s="195"/>
      <c r="H18" s="129"/>
      <c r="I18" s="130"/>
      <c r="J18" s="131"/>
      <c r="L18" s="118"/>
      <c r="M18" s="118"/>
      <c r="N18" s="118"/>
      <c r="O18" s="118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2" t="s">
        <v>30</v>
      </c>
      <c r="B19" s="143"/>
      <c r="C19" s="92">
        <f>M14+O14</f>
        <v>3615</v>
      </c>
      <c r="D19" s="93">
        <f>N14+P14</f>
        <v>0</v>
      </c>
      <c r="F19" s="196" t="s">
        <v>14</v>
      </c>
      <c r="G19" s="197"/>
      <c r="H19" s="132"/>
      <c r="I19" s="133"/>
      <c r="J19" s="134"/>
      <c r="L19" s="119" t="s">
        <v>35</v>
      </c>
      <c r="M19" s="119"/>
      <c r="N19" s="119"/>
      <c r="O19" s="119"/>
      <c r="P19" s="99" t="e">
        <f>IF(R18=TRUE, 1, 0)</f>
        <v>#DIV/0!</v>
      </c>
    </row>
    <row r="20" spans="1:21" ht="18.75" customHeight="1" thickBot="1" x14ac:dyDescent="0.4">
      <c r="A20" s="144" t="s">
        <v>18</v>
      </c>
      <c r="B20" s="145"/>
      <c r="C20" s="90">
        <f>C18-C19</f>
        <v>910</v>
      </c>
      <c r="D20" s="91">
        <f>D18-D19</f>
        <v>0</v>
      </c>
      <c r="F20" s="175" t="s">
        <v>15</v>
      </c>
      <c r="G20" s="176"/>
      <c r="H20" s="135"/>
      <c r="I20" s="136"/>
      <c r="J20" s="137"/>
      <c r="L20" s="118"/>
      <c r="M20" s="118"/>
      <c r="N20" s="118"/>
      <c r="O20" s="118"/>
      <c r="P20" s="100"/>
      <c r="R20" s="1" t="e">
        <f>AND(H21&gt;=-0.02, H21&lt;=0.02)</f>
        <v>#DIV/0!</v>
      </c>
    </row>
    <row r="21" spans="1:21" ht="16.5" customHeight="1" thickBot="1" x14ac:dyDescent="0.3">
      <c r="F21" s="210" t="s">
        <v>16</v>
      </c>
      <c r="G21" s="211"/>
      <c r="H21" s="126" t="e">
        <f>AVERAGE(H18:J20)</f>
        <v>#DIV/0!</v>
      </c>
      <c r="I21" s="127"/>
      <c r="J21" s="128"/>
      <c r="L21" s="115" t="s">
        <v>36</v>
      </c>
      <c r="M21" s="115"/>
      <c r="N21" s="115"/>
      <c r="O21" s="115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5"/>
      <c r="M22" s="115"/>
      <c r="N22" s="115"/>
      <c r="O22" s="115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  <c r="Q25" s="67"/>
    </row>
    <row r="26" spans="1:21" ht="20.149999999999999" customHeight="1" x14ac:dyDescent="0.25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  <c r="Q26" s="67"/>
    </row>
    <row r="27" spans="1:21" ht="20.149999999999999" customHeight="1" thickBot="1" x14ac:dyDescent="0.3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7" t="s">
        <v>19</v>
      </c>
      <c r="B30" s="208"/>
      <c r="C30" s="208"/>
      <c r="D30" s="208"/>
      <c r="E30" s="208"/>
      <c r="F30" s="209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6" t="s">
        <v>24</v>
      </c>
      <c r="C31" s="157"/>
      <c r="D31" s="160" t="s">
        <v>23</v>
      </c>
      <c r="E31" s="161"/>
      <c r="F31" s="161"/>
      <c r="G31" s="162"/>
      <c r="H31" s="160" t="s">
        <v>20</v>
      </c>
      <c r="I31" s="162"/>
      <c r="J31" s="161" t="s">
        <v>21</v>
      </c>
      <c r="K31" s="161"/>
      <c r="L31" s="193" t="s">
        <v>3</v>
      </c>
      <c r="M31" s="193"/>
      <c r="N31" s="191" t="s">
        <v>4</v>
      </c>
      <c r="O31" s="192"/>
      <c r="P31" s="58" t="s">
        <v>22</v>
      </c>
    </row>
    <row r="32" spans="1:21" ht="18.75" customHeight="1" thickBot="1" x14ac:dyDescent="0.3">
      <c r="A32" s="59" t="s">
        <v>25</v>
      </c>
      <c r="B32" s="154" t="s">
        <v>39</v>
      </c>
      <c r="C32" s="155"/>
      <c r="D32" s="163"/>
      <c r="E32" s="164"/>
      <c r="F32" s="164"/>
      <c r="G32" s="165"/>
      <c r="H32" s="163" t="s">
        <v>40</v>
      </c>
      <c r="I32" s="165"/>
      <c r="J32" s="169" t="s">
        <v>40</v>
      </c>
      <c r="K32" s="170"/>
      <c r="L32" s="167">
        <v>0</v>
      </c>
      <c r="M32" s="168"/>
      <c r="N32" s="187">
        <v>1080</v>
      </c>
      <c r="O32" s="188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832</v>
      </c>
      <c r="O33" s="188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53" t="s">
        <v>39</v>
      </c>
      <c r="C34" s="153"/>
      <c r="D34" s="150"/>
      <c r="E34" s="151"/>
      <c r="F34" s="151"/>
      <c r="G34" s="152"/>
      <c r="H34" s="150" t="s">
        <v>40</v>
      </c>
      <c r="I34" s="152"/>
      <c r="J34" s="173" t="s">
        <v>40</v>
      </c>
      <c r="K34" s="174"/>
      <c r="L34" s="167">
        <v>0</v>
      </c>
      <c r="M34" s="168"/>
      <c r="N34" s="187">
        <v>701</v>
      </c>
      <c r="O34" s="188"/>
      <c r="P34" s="57">
        <f t="shared" si="6"/>
        <v>-701</v>
      </c>
    </row>
    <row r="35" spans="1:16" ht="19.149999999999999" customHeight="1" x14ac:dyDescent="0.25">
      <c r="A35" s="60" t="s">
        <v>25</v>
      </c>
      <c r="B35" s="158" t="s">
        <v>39</v>
      </c>
      <c r="C35" s="159"/>
      <c r="D35" s="150"/>
      <c r="E35" s="151"/>
      <c r="F35" s="151"/>
      <c r="G35" s="152"/>
      <c r="H35" s="150" t="s">
        <v>40</v>
      </c>
      <c r="I35" s="152"/>
      <c r="J35" s="150" t="s">
        <v>40</v>
      </c>
      <c r="K35" s="166"/>
      <c r="L35" s="171">
        <v>0</v>
      </c>
      <c r="M35" s="172"/>
      <c r="N35" s="113">
        <v>390</v>
      </c>
      <c r="O35" s="114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2025-04-16T18:27:51Z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