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FA/#05444 SAYREVILLE NJ/2 PROJECT DOCUMENTS/"/>
    </mc:Choice>
  </mc:AlternateContent>
  <xr:revisionPtr revIDLastSave="0" documentId="8_{7323C824-B53A-4AD7-BC86-0D056539831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O14" i="1" l="1"/>
  <c r="M14" i="1"/>
  <c r="L14" i="1"/>
  <c r="K14" i="1"/>
  <c r="H14" i="1"/>
  <c r="G14" i="1"/>
  <c r="D14" i="1"/>
  <c r="C14" i="1"/>
  <c r="C18" i="1" l="1"/>
  <c r="C19" i="1"/>
  <c r="C20" i="1" s="1"/>
  <c r="E9" i="1"/>
  <c r="F9" i="1"/>
  <c r="I9" i="1"/>
  <c r="J9" i="1"/>
  <c r="P14" i="1" l="1"/>
  <c r="N14" i="1"/>
  <c r="H21" i="1" l="1"/>
  <c r="P35" i="1"/>
  <c r="P34" i="1"/>
  <c r="P32" i="1"/>
  <c r="T18" i="1" l="1"/>
  <c r="R20" i="1"/>
  <c r="P21" i="1" s="1"/>
  <c r="D19" i="1" l="1"/>
  <c r="D18" i="1"/>
  <c r="J8" i="1"/>
  <c r="I8" i="1"/>
  <c r="F8" i="1"/>
  <c r="E8" i="1"/>
  <c r="T16" i="1" l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F14" i="1" s="1"/>
  <c r="E6" i="1"/>
  <c r="E14" i="1" l="1"/>
</calcChain>
</file>

<file path=xl/sharedStrings.xml><?xml version="1.0" encoding="utf-8"?>
<sst xmlns="http://schemas.openxmlformats.org/spreadsheetml/2006/main" count="85" uniqueCount="52">
  <si>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</si>
  <si>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</si>
  <si>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</si>
  <si>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</si>
  <si>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</si>
  <si>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</si>
  <si>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</si>
  <si>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</si>
  <si>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</si>
  <si>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</si>
  <si>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</si>
  <si>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</si>
  <si>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</si>
  <si>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</si>
  <si>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</si>
  <si>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</si>
  <si>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</si>
  <si>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</si>
  <si>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</si>
  <si>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</si>
  <si>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</si>
  <si>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</si>
  <si>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</si>
  <si>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</si>
  <si>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</si>
  <si>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</si>
  <si>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</si>
  <si>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</si>
  <si>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</si>
  <si>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</si>
  <si>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</si>
  <si>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</si>
  <si>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</si>
  <si>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</si>
  <si>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</si>
  <si>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</si>
  <si>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</si>
  <si>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</si>
  <si>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</si>
  <si>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</si>
  <si>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</si>
  <si>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</si>
  <si>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</si>
  <si>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</si>
  <si>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</si>
  <si>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RESTROOM</t>
  </si>
  <si>
    <t>HD2/HD3 FRYERS</t>
  </si>
  <si>
    <t>HD1 L+R PRESS COOKER</t>
  </si>
  <si>
    <t>KITCHEN</t>
  </si>
  <si>
    <t>SERVING</t>
  </si>
  <si>
    <t>DINING</t>
  </si>
  <si>
    <t xml:space="preserve">TEAM MEMBER 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</si>
</sst>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1" fillId="0" borderId="62" xfId="0" applyFont="1" applyBorder="1" applyAlignment="1">
      <alignment horizontal="left" vertical="center"/>
    </xf>
    <xf numFmtId="0" fontId="5" fillId="0" borderId="63" xfId="0" applyFont="1" applyBorder="1" applyAlignment="1">
      <alignment vertical="center"/>
    </xf>
    <xf numFmtId="0" fontId="0" fillId="2" borderId="64" xfId="0" applyFill="1" applyBorder="1" applyAlignment="1">
      <alignment horizontal="center" vertical="center"/>
    </xf>
    <xf numFmtId="0" fontId="0" fillId="2" borderId="65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8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8" fillId="2" borderId="6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979779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5"/>
  <sheetViews>
    <sheetView showGridLines="0" tabSelected="1" view="pageBreakPreview" zoomScale="80" zoomScaleNormal="85" zoomScaleSheetLayoutView="80" workbookViewId="0">
      <selection activeCell="X19" sqref="X19"/>
    </sheetView>
  </sheetViews>
  <sheetFormatPr defaultColWidth="9.1796875" defaultRowHeight="12.5" x14ac:dyDescent="0.25"/>
  <cols>
    <col min="1" max="1" width="10.54296875" style="1" customWidth="1"/>
    <col min="2" max="2" width="21.453125" style="1" bestFit="1" customWidth="1"/>
    <col min="3" max="16" width="9.54296875" style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85" t="s">
        <v>33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</row>
    <row r="3" spans="1:21" ht="9.75" customHeight="1" thickBot="1" x14ac:dyDescent="0.45">
      <c r="A3" s="85"/>
    </row>
    <row r="4" spans="1:21" ht="20.149999999999999" customHeight="1" thickBot="1" x14ac:dyDescent="0.3">
      <c r="A4" s="6"/>
      <c r="B4" s="8" t="s">
        <v>5</v>
      </c>
      <c r="C4" s="158" t="s">
        <v>0</v>
      </c>
      <c r="D4" s="159"/>
      <c r="E4" s="131" t="s">
        <v>1</v>
      </c>
      <c r="F4" s="130"/>
      <c r="G4" s="164" t="s">
        <v>2</v>
      </c>
      <c r="H4" s="165"/>
      <c r="I4" s="156" t="s">
        <v>27</v>
      </c>
      <c r="J4" s="157"/>
      <c r="K4" s="162" t="s">
        <v>3</v>
      </c>
      <c r="L4" s="163"/>
      <c r="M4" s="160" t="s">
        <v>4</v>
      </c>
      <c r="N4" s="161"/>
      <c r="O4" s="160" t="s">
        <v>38</v>
      </c>
      <c r="P4" s="161"/>
      <c r="Q4" s="7"/>
      <c r="R4" s="62"/>
    </row>
    <row r="5" spans="1:21" ht="20.149999999999999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21" ht="20.149999999999999" customHeight="1" x14ac:dyDescent="0.25">
      <c r="A6" s="72" t="s">
        <v>41</v>
      </c>
      <c r="B6" s="70" t="s">
        <v>48</v>
      </c>
      <c r="C6" s="23">
        <v>8125</v>
      </c>
      <c r="D6" s="24"/>
      <c r="E6" s="23">
        <f t="shared" ref="E6:F7" si="0">C6-G6</f>
        <v>6375</v>
      </c>
      <c r="F6" s="24">
        <f t="shared" si="0"/>
        <v>0</v>
      </c>
      <c r="G6" s="25">
        <v>1750</v>
      </c>
      <c r="H6" s="26"/>
      <c r="I6" s="27">
        <f>G6/C6</f>
        <v>0.2153846153846154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49999999999999" customHeight="1" x14ac:dyDescent="0.25">
      <c r="A7" s="73" t="s">
        <v>42</v>
      </c>
      <c r="B7" s="71" t="s">
        <v>49</v>
      </c>
      <c r="C7" s="35">
        <v>4375</v>
      </c>
      <c r="D7" s="36"/>
      <c r="E7" s="35">
        <f t="shared" si="0"/>
        <v>3300</v>
      </c>
      <c r="F7" s="36">
        <f t="shared" si="0"/>
        <v>0</v>
      </c>
      <c r="G7" s="37">
        <v>1075</v>
      </c>
      <c r="H7" s="38"/>
      <c r="I7" s="39">
        <f t="shared" ref="I7:J7" si="1">G7/C7</f>
        <v>0.24571428571428572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49999999999999" customHeight="1" x14ac:dyDescent="0.25">
      <c r="A8" s="73" t="s">
        <v>43</v>
      </c>
      <c r="B8" s="71" t="s">
        <v>50</v>
      </c>
      <c r="C8" s="35">
        <v>5250</v>
      </c>
      <c r="D8" s="36"/>
      <c r="E8" s="35">
        <f t="shared" ref="E8:E9" si="2">C8-G8</f>
        <v>3975</v>
      </c>
      <c r="F8" s="36">
        <f t="shared" ref="F8:F9" si="3">D8-H8</f>
        <v>0</v>
      </c>
      <c r="G8" s="37">
        <v>1275</v>
      </c>
      <c r="H8" s="38"/>
      <c r="I8" s="39">
        <f t="shared" ref="I8:I9" si="4">G8/C8</f>
        <v>0.24285714285714285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21" ht="20.149999999999999" customHeight="1" x14ac:dyDescent="0.25">
      <c r="A9" s="73" t="s">
        <v>44</v>
      </c>
      <c r="B9" s="71" t="s">
        <v>51</v>
      </c>
      <c r="C9" s="35">
        <v>1750</v>
      </c>
      <c r="D9" s="36"/>
      <c r="E9" s="35">
        <f t="shared" si="2"/>
        <v>1325</v>
      </c>
      <c r="F9" s="36">
        <f t="shared" si="3"/>
        <v>0</v>
      </c>
      <c r="G9" s="37">
        <v>425</v>
      </c>
      <c r="H9" s="38"/>
      <c r="I9" s="39">
        <f t="shared" si="4"/>
        <v>0.24285714285714285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21" ht="20.149999999999999" customHeight="1" x14ac:dyDescent="0.25">
      <c r="A10" s="73" t="s">
        <v>10</v>
      </c>
      <c r="B10" s="71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1913</v>
      </c>
      <c r="N10" s="51"/>
      <c r="O10" s="45"/>
      <c r="P10" s="46"/>
      <c r="Q10" s="61"/>
      <c r="R10" s="66"/>
    </row>
    <row r="11" spans="1:21" ht="20.149999999999999" customHeight="1" x14ac:dyDescent="0.25">
      <c r="A11" s="73" t="s">
        <v>11</v>
      </c>
      <c r="B11" s="71" t="s">
        <v>46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1402</v>
      </c>
      <c r="N11" s="51"/>
      <c r="O11" s="45"/>
      <c r="P11" s="46"/>
      <c r="Q11" s="61"/>
      <c r="R11" s="66"/>
    </row>
    <row r="12" spans="1:21" ht="20.149999999999999" customHeight="1" thickBot="1" x14ac:dyDescent="0.3">
      <c r="A12" s="102" t="s">
        <v>26</v>
      </c>
      <c r="B12" s="103" t="s">
        <v>45</v>
      </c>
      <c r="C12" s="104"/>
      <c r="D12" s="105"/>
      <c r="E12" s="104"/>
      <c r="F12" s="105"/>
      <c r="G12" s="106"/>
      <c r="H12" s="107"/>
      <c r="I12" s="108"/>
      <c r="J12" s="107"/>
      <c r="K12" s="106"/>
      <c r="L12" s="107"/>
      <c r="M12" s="109"/>
      <c r="N12" s="110"/>
      <c r="O12" s="111">
        <v>300</v>
      </c>
      <c r="P12" s="112"/>
      <c r="Q12" s="61"/>
      <c r="R12" s="66"/>
    </row>
    <row r="13" spans="1:21" ht="20.149999999999999" customHeight="1" thickBot="1" x14ac:dyDescent="0.3">
      <c r="A13" s="113" t="s">
        <v>10</v>
      </c>
      <c r="B13" s="114" t="s">
        <v>45</v>
      </c>
      <c r="C13" s="115"/>
      <c r="D13" s="116"/>
      <c r="E13" s="115"/>
      <c r="F13" s="116"/>
      <c r="G13" s="117"/>
      <c r="H13" s="79"/>
      <c r="I13" s="78"/>
      <c r="J13" s="79"/>
      <c r="K13" s="117"/>
      <c r="L13" s="79"/>
      <c r="M13" s="118"/>
      <c r="N13" s="119"/>
      <c r="O13" s="81">
        <v>75</v>
      </c>
      <c r="P13" s="82"/>
      <c r="Q13" s="61"/>
      <c r="R13" s="66"/>
    </row>
    <row r="14" spans="1:21" ht="20.149999999999999" customHeight="1" thickBot="1" x14ac:dyDescent="0.3">
      <c r="A14" s="122" t="s">
        <v>28</v>
      </c>
      <c r="B14" s="123"/>
      <c r="C14" s="74">
        <f t="shared" ref="C14:H14" si="6">SUM(C6:C12)</f>
        <v>19500</v>
      </c>
      <c r="D14" s="75">
        <f t="shared" si="6"/>
        <v>0</v>
      </c>
      <c r="E14" s="74">
        <f t="shared" si="6"/>
        <v>14975</v>
      </c>
      <c r="F14" s="75">
        <f t="shared" si="6"/>
        <v>0</v>
      </c>
      <c r="G14" s="76">
        <f t="shared" si="6"/>
        <v>4525</v>
      </c>
      <c r="H14" s="77">
        <f t="shared" si="6"/>
        <v>0</v>
      </c>
      <c r="I14" s="78"/>
      <c r="J14" s="79"/>
      <c r="K14" s="76">
        <f t="shared" ref="K14:P14" si="7">SUM(K6:K12)</f>
        <v>0</v>
      </c>
      <c r="L14" s="77">
        <f t="shared" si="7"/>
        <v>0</v>
      </c>
      <c r="M14" s="101">
        <f t="shared" si="7"/>
        <v>3315</v>
      </c>
      <c r="N14" s="80">
        <f t="shared" si="7"/>
        <v>0</v>
      </c>
      <c r="O14" s="81">
        <f t="shared" si="7"/>
        <v>300</v>
      </c>
      <c r="P14" s="82">
        <f t="shared" si="7"/>
        <v>0</v>
      </c>
      <c r="Q14" s="52"/>
      <c r="R14" s="66"/>
    </row>
    <row r="15" spans="1:21" ht="20.149999999999999" customHeight="1" thickBot="1" x14ac:dyDescent="0.3">
      <c r="A15" s="63"/>
      <c r="B15" s="53"/>
      <c r="C15" s="53"/>
      <c r="D15" s="53"/>
      <c r="E15" s="53"/>
      <c r="F15" s="64"/>
      <c r="G15" s="64"/>
      <c r="H15" s="69"/>
      <c r="I15" s="69"/>
      <c r="J15" s="64"/>
      <c r="K15" s="64"/>
      <c r="L15" s="65"/>
      <c r="M15" s="65"/>
      <c r="N15" s="65"/>
      <c r="O15" s="65"/>
      <c r="P15" s="52"/>
      <c r="Q15" s="66"/>
    </row>
    <row r="16" spans="1:21" ht="20.149999999999999" customHeight="1" thickBot="1" x14ac:dyDescent="0.35">
      <c r="A16" s="96" t="s">
        <v>29</v>
      </c>
      <c r="B16" s="83"/>
      <c r="C16" s="83"/>
      <c r="D16" s="83"/>
      <c r="F16" s="215" t="s">
        <v>12</v>
      </c>
      <c r="G16" s="216"/>
      <c r="H16" s="189" t="s">
        <v>32</v>
      </c>
      <c r="I16" s="190"/>
      <c r="J16" s="191"/>
      <c r="L16" s="95" t="s">
        <v>34</v>
      </c>
      <c r="M16" s="84"/>
      <c r="N16" s="84"/>
      <c r="O16" s="84"/>
      <c r="P16" s="84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207" t="s">
        <v>28</v>
      </c>
      <c r="B17" s="208"/>
      <c r="C17" s="86" t="s">
        <v>7</v>
      </c>
      <c r="D17" s="87" t="s">
        <v>8</v>
      </c>
      <c r="F17" s="217"/>
      <c r="G17" s="218"/>
      <c r="H17" s="192"/>
      <c r="I17" s="193"/>
      <c r="J17" s="194"/>
      <c r="L17" s="186" t="s">
        <v>37</v>
      </c>
      <c r="M17" s="186"/>
      <c r="N17" s="186"/>
      <c r="O17" s="186"/>
      <c r="P17" s="98">
        <f>IF(R16=TRUE, 1, 0)</f>
        <v>1</v>
      </c>
    </row>
    <row r="18" spans="1:21" ht="18.75" customHeight="1" x14ac:dyDescent="0.35">
      <c r="A18" s="209" t="s">
        <v>31</v>
      </c>
      <c r="B18" s="210"/>
      <c r="C18" s="88">
        <f>G14+K14</f>
        <v>4525</v>
      </c>
      <c r="D18" s="89">
        <f>H14+L14</f>
        <v>0</v>
      </c>
      <c r="F18" s="136" t="s">
        <v>13</v>
      </c>
      <c r="G18" s="137"/>
      <c r="H18" s="198"/>
      <c r="I18" s="199"/>
      <c r="J18" s="200"/>
      <c r="L18" s="187"/>
      <c r="M18" s="187"/>
      <c r="N18" s="187"/>
      <c r="O18" s="187"/>
      <c r="P18" s="100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211" t="s">
        <v>30</v>
      </c>
      <c r="B19" s="212"/>
      <c r="C19" s="92">
        <f>M14+O14</f>
        <v>3615</v>
      </c>
      <c r="D19" s="93">
        <f>N14+P14</f>
        <v>0</v>
      </c>
      <c r="F19" s="138" t="s">
        <v>14</v>
      </c>
      <c r="G19" s="139"/>
      <c r="H19" s="201"/>
      <c r="I19" s="202"/>
      <c r="J19" s="203"/>
      <c r="L19" s="188" t="s">
        <v>35</v>
      </c>
      <c r="M19" s="188"/>
      <c r="N19" s="188"/>
      <c r="O19" s="188"/>
      <c r="P19" s="99" t="e">
        <f>IF(R18=TRUE, 1, 0)</f>
        <v>#DIV/0!</v>
      </c>
    </row>
    <row r="20" spans="1:21" ht="18.75" customHeight="1" thickBot="1" x14ac:dyDescent="0.4">
      <c r="A20" s="213" t="s">
        <v>18</v>
      </c>
      <c r="B20" s="214"/>
      <c r="C20" s="90">
        <f>C18-C19</f>
        <v>910</v>
      </c>
      <c r="D20" s="91">
        <f>D18-D19</f>
        <v>0</v>
      </c>
      <c r="F20" s="154" t="s">
        <v>15</v>
      </c>
      <c r="G20" s="155"/>
      <c r="H20" s="204"/>
      <c r="I20" s="205"/>
      <c r="J20" s="206"/>
      <c r="L20" s="187"/>
      <c r="M20" s="187"/>
      <c r="N20" s="187"/>
      <c r="O20" s="187"/>
      <c r="P20" s="100"/>
      <c r="R20" s="1" t="e">
        <f>AND(H21&gt;=-0.02, H21&lt;=0.02)</f>
        <v>#DIV/0!</v>
      </c>
    </row>
    <row r="21" spans="1:21" ht="16.5" customHeight="1" thickBot="1" x14ac:dyDescent="0.3">
      <c r="F21" s="152" t="s">
        <v>16</v>
      </c>
      <c r="G21" s="153"/>
      <c r="H21" s="195" t="e">
        <f>AVERAGE(H18:J20)</f>
        <v>#DIV/0!</v>
      </c>
      <c r="I21" s="196"/>
      <c r="J21" s="197"/>
      <c r="L21" s="184" t="s">
        <v>36</v>
      </c>
      <c r="M21" s="184"/>
      <c r="N21" s="184"/>
      <c r="O21" s="184"/>
      <c r="P21" s="94" t="e">
        <f>IF(R20=TRUE, 1, 0)</f>
        <v>#DIV/0!</v>
      </c>
    </row>
    <row r="22" spans="1:21" ht="13.75" customHeight="1" x14ac:dyDescent="0.25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184"/>
      <c r="M22" s="184"/>
      <c r="N22" s="184"/>
      <c r="O22" s="184"/>
      <c r="P22" s="97"/>
    </row>
    <row r="23" spans="1:21" ht="13.75" customHeight="1" x14ac:dyDescent="0.25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5"/>
      <c r="M23" s="55"/>
      <c r="N23" s="56"/>
      <c r="O23" s="56"/>
      <c r="P23" s="7"/>
      <c r="Q23" s="7"/>
    </row>
    <row r="24" spans="1:21" ht="13.5" customHeight="1" thickBot="1" x14ac:dyDescent="0.3">
      <c r="A24" s="3" t="s">
        <v>17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40"/>
      <c r="B25" s="141"/>
      <c r="C25" s="141"/>
      <c r="D25" s="141"/>
      <c r="E25" s="141"/>
      <c r="F25" s="141"/>
      <c r="G25" s="141"/>
      <c r="H25" s="141"/>
      <c r="I25" s="141"/>
      <c r="J25" s="141"/>
      <c r="K25" s="141"/>
      <c r="L25" s="141"/>
      <c r="M25" s="141"/>
      <c r="N25" s="141"/>
      <c r="O25" s="141"/>
      <c r="P25" s="142"/>
      <c r="Q25" s="67"/>
    </row>
    <row r="26" spans="1:21" ht="20.149999999999999" customHeight="1" x14ac:dyDescent="0.25">
      <c r="A26" s="143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  <c r="M26" s="144"/>
      <c r="N26" s="144"/>
      <c r="O26" s="144"/>
      <c r="P26" s="145"/>
      <c r="Q26" s="67"/>
    </row>
    <row r="27" spans="1:21" ht="20.149999999999999" customHeight="1" thickBot="1" x14ac:dyDescent="0.3">
      <c r="A27" s="146"/>
      <c r="B27" s="147"/>
      <c r="C27" s="147"/>
      <c r="D27" s="147"/>
      <c r="E27" s="147"/>
      <c r="F27" s="147"/>
      <c r="G27" s="147"/>
      <c r="H27" s="147"/>
      <c r="I27" s="147"/>
      <c r="J27" s="147"/>
      <c r="K27" s="147"/>
      <c r="L27" s="147"/>
      <c r="M27" s="147"/>
      <c r="N27" s="147"/>
      <c r="O27" s="147"/>
      <c r="P27" s="148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149" t="s">
        <v>19</v>
      </c>
      <c r="B30" s="150"/>
      <c r="C30" s="150"/>
      <c r="D30" s="150"/>
      <c r="E30" s="150"/>
      <c r="F30" s="151"/>
      <c r="G30" s="53"/>
      <c r="H30" s="53"/>
      <c r="I30" s="53"/>
      <c r="J30" s="53"/>
      <c r="K30" s="53"/>
      <c r="L30" s="53"/>
      <c r="M30" s="53"/>
      <c r="N30" s="53"/>
      <c r="O30" s="53"/>
      <c r="P30" s="52"/>
      <c r="Q30" s="54"/>
    </row>
    <row r="31" spans="1:21" ht="19.149999999999999" customHeight="1" thickBot="1" x14ac:dyDescent="0.3">
      <c r="A31" s="5" t="s">
        <v>6</v>
      </c>
      <c r="B31" s="176" t="s">
        <v>24</v>
      </c>
      <c r="C31" s="177"/>
      <c r="D31" s="130" t="s">
        <v>23</v>
      </c>
      <c r="E31" s="132"/>
      <c r="F31" s="132"/>
      <c r="G31" s="131"/>
      <c r="H31" s="130" t="s">
        <v>20</v>
      </c>
      <c r="I31" s="131"/>
      <c r="J31" s="132" t="s">
        <v>21</v>
      </c>
      <c r="K31" s="132"/>
      <c r="L31" s="133" t="s">
        <v>3</v>
      </c>
      <c r="M31" s="133"/>
      <c r="N31" s="128" t="s">
        <v>4</v>
      </c>
      <c r="O31" s="129"/>
      <c r="P31" s="58" t="s">
        <v>22</v>
      </c>
    </row>
    <row r="32" spans="1:21" ht="18.75" customHeight="1" thickBot="1" x14ac:dyDescent="0.3">
      <c r="A32" s="59" t="s">
        <v>25</v>
      </c>
      <c r="B32" s="174" t="s">
        <v>39</v>
      </c>
      <c r="C32" s="175"/>
      <c r="D32" s="167"/>
      <c r="E32" s="180"/>
      <c r="F32" s="180"/>
      <c r="G32" s="168"/>
      <c r="H32" s="167" t="s">
        <v>40</v>
      </c>
      <c r="I32" s="168"/>
      <c r="J32" s="169" t="s">
        <v>40</v>
      </c>
      <c r="K32" s="170"/>
      <c r="L32" s="126">
        <v>0</v>
      </c>
      <c r="M32" s="127"/>
      <c r="N32" s="120">
        <v>1080</v>
      </c>
      <c r="O32" s="121"/>
      <c r="P32" s="57">
        <f t="shared" ref="P32:P34" si="8">L32-N32</f>
        <v>-1080</v>
      </c>
    </row>
    <row r="33" spans="1:16" ht="18.75" customHeight="1" thickBot="1" x14ac:dyDescent="0.3">
      <c r="A33" s="60" t="s">
        <v>25</v>
      </c>
      <c r="B33" s="173" t="s">
        <v>39</v>
      </c>
      <c r="C33" s="173"/>
      <c r="D33" s="134"/>
      <c r="E33" s="181"/>
      <c r="F33" s="181"/>
      <c r="G33" s="135"/>
      <c r="H33" s="134" t="s">
        <v>40</v>
      </c>
      <c r="I33" s="135"/>
      <c r="J33" s="124" t="s">
        <v>40</v>
      </c>
      <c r="K33" s="125"/>
      <c r="L33" s="126">
        <v>0</v>
      </c>
      <c r="M33" s="127"/>
      <c r="N33" s="120">
        <v>832</v>
      </c>
      <c r="O33" s="121"/>
      <c r="P33" s="57">
        <f t="shared" ref="P33" si="9">L33-N33</f>
        <v>-832</v>
      </c>
    </row>
    <row r="34" spans="1:16" ht="18.75" customHeight="1" thickBot="1" x14ac:dyDescent="0.3">
      <c r="A34" s="60" t="s">
        <v>25</v>
      </c>
      <c r="B34" s="173" t="s">
        <v>39</v>
      </c>
      <c r="C34" s="173"/>
      <c r="D34" s="134"/>
      <c r="E34" s="181"/>
      <c r="F34" s="181"/>
      <c r="G34" s="135"/>
      <c r="H34" s="134" t="s">
        <v>40</v>
      </c>
      <c r="I34" s="135"/>
      <c r="J34" s="124" t="s">
        <v>40</v>
      </c>
      <c r="K34" s="125"/>
      <c r="L34" s="126">
        <v>0</v>
      </c>
      <c r="M34" s="127"/>
      <c r="N34" s="120">
        <v>701</v>
      </c>
      <c r="O34" s="121"/>
      <c r="P34" s="57">
        <f t="shared" si="8"/>
        <v>-701</v>
      </c>
    </row>
    <row r="35" spans="1:16" ht="19.149999999999999" customHeight="1" x14ac:dyDescent="0.25">
      <c r="A35" s="60" t="s">
        <v>25</v>
      </c>
      <c r="B35" s="178" t="s">
        <v>39</v>
      </c>
      <c r="C35" s="179"/>
      <c r="D35" s="134"/>
      <c r="E35" s="181"/>
      <c r="F35" s="181"/>
      <c r="G35" s="135"/>
      <c r="H35" s="134" t="s">
        <v>40</v>
      </c>
      <c r="I35" s="135"/>
      <c r="J35" s="134" t="s">
        <v>40</v>
      </c>
      <c r="K35" s="166"/>
      <c r="L35" s="171">
        <v>0</v>
      </c>
      <c r="M35" s="172"/>
      <c r="N35" s="182">
        <v>390</v>
      </c>
      <c r="O35" s="183"/>
      <c r="P35" s="57">
        <f>L35-N35</f>
        <v>-390</v>
      </c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</sheetData>
  <mergeCells count="58">
    <mergeCell ref="N35:O35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D35:G35"/>
    <mergeCell ref="B34:C34"/>
    <mergeCell ref="B32:C32"/>
    <mergeCell ref="B31:C31"/>
    <mergeCell ref="B35:C35"/>
    <mergeCell ref="D31:G31"/>
    <mergeCell ref="D32:G32"/>
    <mergeCell ref="D34:G34"/>
    <mergeCell ref="B33:C33"/>
    <mergeCell ref="D33:G33"/>
    <mergeCell ref="H35:I35"/>
    <mergeCell ref="J35:K35"/>
    <mergeCell ref="L32:M32"/>
    <mergeCell ref="H32:I32"/>
    <mergeCell ref="J32:K32"/>
    <mergeCell ref="L35:M35"/>
    <mergeCell ref="H33:I33"/>
    <mergeCell ref="J33:K33"/>
    <mergeCell ref="L33:M33"/>
    <mergeCell ref="F20:G20"/>
    <mergeCell ref="I4:J4"/>
    <mergeCell ref="C4:D4"/>
    <mergeCell ref="O4:P4"/>
    <mergeCell ref="K4:L4"/>
    <mergeCell ref="G4:H4"/>
    <mergeCell ref="E4:F4"/>
    <mergeCell ref="M4:N4"/>
    <mergeCell ref="N33:O33"/>
    <mergeCell ref="A14:B14"/>
    <mergeCell ref="J34:K34"/>
    <mergeCell ref="L34:M34"/>
    <mergeCell ref="N31:O31"/>
    <mergeCell ref="N32:O32"/>
    <mergeCell ref="N34:O34"/>
    <mergeCell ref="H31:I31"/>
    <mergeCell ref="J31:K31"/>
    <mergeCell ref="L31:M31"/>
    <mergeCell ref="H34:I34"/>
    <mergeCell ref="F18:G18"/>
    <mergeCell ref="F19:G19"/>
    <mergeCell ref="A25:P27"/>
    <mergeCell ref="A30:F30"/>
    <mergeCell ref="F21:G21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1713B8-99F3-40AD-8A02-F3EEB8EE0E7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88300E2-57A7-49F0-BDA7-18BFDAF09F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086BA7-F0E6-4CD3-AF88-10A3C23093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cp:lastPrinted>2017-11-15T17:23:59Z</cp:lastPrinted>
  <dcterms:created xsi:type="dcterms:W3CDTF">2015-11-16T19:09:52Z</dcterms:created>
  <dcterms:modified xsi:type="dcterms:W3CDTF">2025-04-17T13:53:04Z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