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iamond/PROJECT DOCUMENTS/"/>
    </mc:Choice>
  </mc:AlternateContent>
  <xr:revisionPtr revIDLastSave="0" documentId="14_{91896AFE-F40B-44E0-B58D-3CCC67C43E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<sst xmlns="http://schemas.openxmlformats.org/spreadsheetml/2006/main" count="74" uniqueCount="48">
  <si>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</si>
  <si>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</si>
  <si>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</si>
  <si>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</si>
  <si>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</si>
  <si>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</si>
  <si>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</si>
  <si>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</si>
  <si>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</si>
  <si>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</si>
  <si>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</si>
  <si>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</si>
  <si>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</si>
  <si>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</si>
  <si>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</si>
  <si>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</si>
  <si>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</si>
  <si>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</si>
  <si>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</si>
  <si>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</si>
  <si>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</si>
  <si>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</si>
  <si>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</si>
  <si>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</si>
  <si>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</si>
  <si>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</si>
  <si>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</si>
  <si>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</si>
  <si>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</si>
  <si>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</si>
  <si>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</si>
  <si>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</si>
  <si>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</si>
  <si>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</si>
  <si>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</si>
  <si>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</si>
  <si>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</si>
  <si>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</si>
  <si>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</si>
  <si>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</si>
  <si>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PRV-1</t>
  </si>
  <si>
    <t xml:space="preserve">GRIDDLE FAN </t>
  </si>
  <si>
    <t>PRV-3</t>
  </si>
  <si>
    <t xml:space="preserve">FRY FAN </t>
  </si>
  <si>
    <t xml:space="preserve">RESTROOMS </t>
  </si>
  <si>
    <t>PRV-2</t>
  </si>
  <si>
    <t>EFA-1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</si>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</sst>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B6" sqref="AB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38</v>
      </c>
      <c r="C6" s="23">
        <v>6450</v>
      </c>
      <c r="D6" s="24"/>
      <c r="E6" s="23">
        <f t="shared" ref="E6:F7" si="0">C6-G6</f>
        <v>4700</v>
      </c>
      <c r="F6" s="24">
        <f t="shared" si="0"/>
        <v>0</v>
      </c>
      <c r="G6" s="25">
        <v>1750</v>
      </c>
      <c r="H6" s="26"/>
      <c r="I6" s="27">
        <f>G6/C6</f>
        <v>0.27131782945736432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25</v>
      </c>
      <c r="B7" s="75" t="s">
        <v>39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45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42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40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216" t="s">
        <v>46</v>
      </c>
      <c r="B11" s="217" t="s">
        <v>47</v>
      </c>
      <c r="C11" s="218"/>
      <c r="D11" s="219"/>
      <c r="E11" s="220"/>
      <c r="F11" s="219"/>
      <c r="G11" s="221"/>
      <c r="H11" s="83"/>
      <c r="I11" s="82"/>
      <c r="J11" s="83"/>
      <c r="K11" s="221"/>
      <c r="L11" s="83"/>
      <c r="M11" s="222"/>
      <c r="N11" s="222"/>
      <c r="O11" s="85">
        <v>75</v>
      </c>
      <c r="P11" s="86"/>
      <c r="Q11" s="65"/>
      <c r="R11" s="70"/>
    </row>
    <row r="12" spans="1:21" ht="20.149999999999999" customHeight="1" thickBot="1" x14ac:dyDescent="0.3">
      <c r="A12" s="189" t="s">
        <v>27</v>
      </c>
      <c r="B12" s="190"/>
      <c r="C12" s="78">
        <f>SUM(C6:C10)</f>
        <v>12675</v>
      </c>
      <c r="D12" s="79">
        <f>SUM(D6:D10)</f>
        <v>0</v>
      </c>
      <c r="E12" s="78">
        <f>SUM(E6:E10)</f>
        <v>9225</v>
      </c>
      <c r="F12" s="79">
        <f>SUM(F6:F10)</f>
        <v>0</v>
      </c>
      <c r="G12" s="80">
        <f>SUM(G6:G10)</f>
        <v>3450</v>
      </c>
      <c r="H12" s="81">
        <f>SUM(H6:H10)</f>
        <v>0</v>
      </c>
      <c r="I12" s="82"/>
      <c r="J12" s="83"/>
      <c r="K12" s="80">
        <f>SUM(K6:K10)</f>
        <v>0</v>
      </c>
      <c r="L12" s="81">
        <f>SUM(L6:L10)</f>
        <v>0</v>
      </c>
      <c r="M12" s="113">
        <f>SUM(M6:M10)</f>
        <v>3000</v>
      </c>
      <c r="N12" s="84">
        <f>SUM(N6:N10)</f>
        <v>0</v>
      </c>
      <c r="O12" s="85">
        <f>SUM(O6:O10)</f>
        <v>300</v>
      </c>
      <c r="P12" s="86">
        <f>SUM(P6:P10)</f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28</v>
      </c>
      <c r="B14" s="95"/>
      <c r="C14" s="95"/>
      <c r="D14" s="95"/>
      <c r="F14" s="157" t="s">
        <v>10</v>
      </c>
      <c r="G14" s="158"/>
      <c r="H14" s="131" t="s">
        <v>31</v>
      </c>
      <c r="I14" s="132"/>
      <c r="J14" s="133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27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36</v>
      </c>
      <c r="M15" s="128"/>
      <c r="N15" s="128"/>
      <c r="O15" s="128"/>
      <c r="P15" s="110">
        <f>IF(R14=TRUE, 1, 0)</f>
        <v>1</v>
      </c>
    </row>
    <row r="16" spans="1:21" ht="18.75" customHeight="1" x14ac:dyDescent="0.35">
      <c r="A16" s="151" t="s">
        <v>30</v>
      </c>
      <c r="B16" s="152"/>
      <c r="C16" s="100">
        <f>G12+K12</f>
        <v>3450</v>
      </c>
      <c r="D16" s="101">
        <f>H12+L12</f>
        <v>0</v>
      </c>
      <c r="F16" s="198" t="s">
        <v>11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29</v>
      </c>
      <c r="B17" s="154"/>
      <c r="C17" s="104">
        <f>M12+O12</f>
        <v>3300</v>
      </c>
      <c r="D17" s="105">
        <f>N12+P12</f>
        <v>0</v>
      </c>
      <c r="F17" s="200" t="s">
        <v>12</v>
      </c>
      <c r="G17" s="201"/>
      <c r="H17" s="143"/>
      <c r="I17" s="144"/>
      <c r="J17" s="145"/>
      <c r="L17" s="130" t="s">
        <v>34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4">
      <c r="A18" s="155" t="s">
        <v>16</v>
      </c>
      <c r="B18" s="156"/>
      <c r="C18" s="102">
        <f>C16-C17</f>
        <v>150</v>
      </c>
      <c r="D18" s="103">
        <f>D16-D17</f>
        <v>0</v>
      </c>
      <c r="F18" s="161" t="s">
        <v>13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3">
      <c r="F19" s="214" t="s">
        <v>14</v>
      </c>
      <c r="G19" s="215"/>
      <c r="H19" s="137" t="e">
        <f>AVERAGE(H16:J18)</f>
        <v>#DIV/0!</v>
      </c>
      <c r="I19" s="138"/>
      <c r="J19" s="139"/>
      <c r="L19" s="126" t="s">
        <v>35</v>
      </c>
      <c r="M19" s="126"/>
      <c r="N19" s="126"/>
      <c r="O19" s="126"/>
      <c r="P19" s="106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109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1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1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17</v>
      </c>
      <c r="B28" s="212"/>
      <c r="C28" s="212"/>
      <c r="D28" s="212"/>
      <c r="E28" s="212"/>
      <c r="F28" s="213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3">
      <c r="A29" s="5" t="s">
        <v>6</v>
      </c>
      <c r="B29" s="166" t="s">
        <v>22</v>
      </c>
      <c r="C29" s="167"/>
      <c r="D29" s="168" t="s">
        <v>21</v>
      </c>
      <c r="E29" s="169"/>
      <c r="F29" s="169"/>
      <c r="G29" s="170"/>
      <c r="H29" s="168" t="s">
        <v>18</v>
      </c>
      <c r="I29" s="170"/>
      <c r="J29" s="169" t="s">
        <v>19</v>
      </c>
      <c r="K29" s="169"/>
      <c r="L29" s="197" t="s">
        <v>3</v>
      </c>
      <c r="M29" s="197"/>
      <c r="N29" s="193" t="s">
        <v>4</v>
      </c>
      <c r="O29" s="194"/>
      <c r="P29" s="62" t="s">
        <v>20</v>
      </c>
    </row>
    <row r="30" spans="1:18" ht="18.75" customHeight="1" thickBot="1" x14ac:dyDescent="0.3">
      <c r="A30" s="63" t="s">
        <v>23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1">
        <f t="shared" ref="P30:P38" si="2">L30-N30</f>
        <v>0</v>
      </c>
    </row>
    <row r="31" spans="1:18" ht="18.75" customHeight="1" thickBot="1" x14ac:dyDescent="0.3">
      <c r="A31" s="64" t="s">
        <v>23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1">
        <f t="shared" si="2"/>
        <v>0</v>
      </c>
    </row>
    <row r="32" spans="1:18" ht="19.149999999999999" customHeight="1" thickBot="1" x14ac:dyDescent="0.3">
      <c r="A32" s="64" t="s">
        <v>23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1">
        <f t="shared" si="2"/>
        <v>0</v>
      </c>
    </row>
    <row r="33" spans="1:16" ht="19.5" customHeight="1" thickBot="1" x14ac:dyDescent="0.3">
      <c r="A33" s="63" t="s">
        <v>23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1">
        <f t="shared" si="2"/>
        <v>0</v>
      </c>
    </row>
    <row r="34" spans="1:16" ht="19.5" customHeight="1" thickBot="1" x14ac:dyDescent="0.3">
      <c r="A34" s="64" t="s">
        <v>23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2"/>
        <v>0</v>
      </c>
    </row>
    <row r="35" spans="1:16" ht="19.5" customHeight="1" thickBot="1" x14ac:dyDescent="0.3">
      <c r="A35" s="64" t="s">
        <v>23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1">
        <f t="shared" si="2"/>
        <v>0</v>
      </c>
    </row>
    <row r="36" spans="1:16" ht="19.5" customHeight="1" thickBot="1" x14ac:dyDescent="0.3">
      <c r="A36" s="63" t="s">
        <v>23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2"/>
        <v>0</v>
      </c>
    </row>
    <row r="37" spans="1:16" ht="19.5" customHeight="1" thickBot="1" x14ac:dyDescent="0.3">
      <c r="A37" s="64" t="s">
        <v>23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2"/>
        <v>0</v>
      </c>
    </row>
    <row r="38" spans="1:16" ht="18.75" customHeight="1" x14ac:dyDescent="0.25">
      <c r="A38" s="64" t="s">
        <v>23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2025-05-06T14:48:05Z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