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Diamond, IL/4 ASSET-REPORT DOCS/"/>
    </mc:Choice>
  </mc:AlternateContent>
  <xr:revisionPtr revIDLastSave="14" documentId="14_{91896AFE-F40B-44E0-B58D-3CCC67C43E5E}" xr6:coauthVersionLast="47" xr6:coauthVersionMax="47" xr10:uidLastSave="{66AA8442-4480-40CC-8744-581A20E6062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<sst xmlns="http://schemas.openxmlformats.org/spreadsheetml/2006/main" count="74" uniqueCount="48">
  <si>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</si>
  <si>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</si>
  <si>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</si>
  <si>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</si>
  <si>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</si>
  <si>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</si>
  <si>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</si>
  <si>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</si>
  <si>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</si>
  <si>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</si>
  <si>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</si>
  <si>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</si>
  <si>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</si>
  <si>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</si>
  <si>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</si>
  <si>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</si>
  <si>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</si>
  <si>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</si>
  <si>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</si>
  <si>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</si>
  <si>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</si>
  <si>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</si>
  <si>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</si>
  <si>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</si>
  <si>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</si>
  <si>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</si>
  <si>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</si>
  <si>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</si>
  <si>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</si>
  <si>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</si>
  <si>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</si>
  <si>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</si>
  <si>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</si>
  <si>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</si>
  <si>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</si>
  <si>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</si>
  <si>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</si>
  <si>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</si>
  <si>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</si>
  <si>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 xml:space="preserve">KITCHEN </t>
  </si>
  <si>
    <t>PRV-1</t>
  </si>
  <si>
    <t xml:space="preserve">GRIDDLE FAN </t>
  </si>
  <si>
    <t>PRV-3</t>
  </si>
  <si>
    <t xml:space="preserve">FRY FAN </t>
  </si>
  <si>
    <t xml:space="preserve">RESTROOMS </t>
  </si>
  <si>
    <t>PRV-2</t>
  </si>
  <si>
    <t xml:space="preserve">MOP ROOM </t>
  </si>
  <si>
    <t>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</si>
</sst>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Y9" sqref="Y9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26</v>
      </c>
      <c r="J4" s="149"/>
      <c r="K4" s="154" t="s">
        <v>3</v>
      </c>
      <c r="L4" s="155"/>
      <c r="M4" s="152" t="s">
        <v>4</v>
      </c>
      <c r="N4" s="153"/>
      <c r="O4" s="152" t="s">
        <v>37</v>
      </c>
      <c r="P4" s="153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24</v>
      </c>
      <c r="B6" s="74" t="s">
        <v>38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25</v>
      </c>
      <c r="B7" s="75" t="s">
        <v>39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45</v>
      </c>
      <c r="B8" s="75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42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5"/>
      <c r="R9" s="70"/>
    </row>
    <row r="10" spans="1:21" ht="20.149999999999999" customHeight="1" x14ac:dyDescent="0.25">
      <c r="A10" s="216" t="s">
        <v>40</v>
      </c>
      <c r="B10" s="217" t="s">
        <v>44</v>
      </c>
      <c r="C10" s="218"/>
      <c r="D10" s="219"/>
      <c r="E10" s="218"/>
      <c r="F10" s="219"/>
      <c r="G10" s="220"/>
      <c r="H10" s="221"/>
      <c r="I10" s="222"/>
      <c r="J10" s="221"/>
      <c r="K10" s="220"/>
      <c r="L10" s="221"/>
      <c r="M10" s="220"/>
      <c r="N10" s="221"/>
      <c r="O10" s="223">
        <v>300</v>
      </c>
      <c r="P10" s="224"/>
      <c r="Q10" s="65"/>
      <c r="R10" s="70"/>
    </row>
    <row r="11" spans="1:21" ht="20.149999999999999" customHeight="1" thickBot="1" x14ac:dyDescent="0.3">
      <c r="A11" s="87" t="s">
        <v>47</v>
      </c>
      <c r="B11" s="88" t="s">
        <v>46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75</v>
      </c>
      <c r="P11" s="56"/>
      <c r="Q11" s="65"/>
      <c r="R11" s="70"/>
    </row>
    <row r="12" spans="1:21" ht="20.149999999999999" customHeight="1" thickBot="1" x14ac:dyDescent="0.3">
      <c r="A12" s="114" t="s">
        <v>27</v>
      </c>
      <c r="B12" s="115"/>
      <c r="C12" s="78">
        <f>SUM(C6:C11)</f>
        <v>12300</v>
      </c>
      <c r="D12" s="79">
        <f>SUM(D6:D11)</f>
        <v>0</v>
      </c>
      <c r="E12" s="78">
        <f>SUM(E6:E11)</f>
        <v>8850</v>
      </c>
      <c r="F12" s="79">
        <f>SUM(F6:F11)</f>
        <v>0</v>
      </c>
      <c r="G12" s="80">
        <f>SUM(G6:G11)</f>
        <v>3450</v>
      </c>
      <c r="H12" s="81">
        <f>SUM(H6:H11)</f>
        <v>0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3000</v>
      </c>
      <c r="N12" s="84">
        <f>SUM(N6:N11)</f>
        <v>0</v>
      </c>
      <c r="O12" s="85">
        <f>SUM(O6:O11)</f>
        <v>375</v>
      </c>
      <c r="P12" s="86">
        <f>SUM(P6:P11)</f>
        <v>0</v>
      </c>
      <c r="Q12" s="52"/>
      <c r="R12" s="70"/>
    </row>
    <row r="13" spans="1:21" ht="20.149999999999999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49999999999999" customHeight="1" thickBot="1" x14ac:dyDescent="0.35">
      <c r="A14" s="108" t="s">
        <v>28</v>
      </c>
      <c r="B14" s="95"/>
      <c r="C14" s="95"/>
      <c r="D14" s="95"/>
      <c r="F14" s="207" t="s">
        <v>10</v>
      </c>
      <c r="G14" s="208"/>
      <c r="H14" s="181" t="s">
        <v>31</v>
      </c>
      <c r="I14" s="182"/>
      <c r="J14" s="183"/>
      <c r="L14" s="107" t="s">
        <v>33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9" t="s">
        <v>27</v>
      </c>
      <c r="B15" s="200"/>
      <c r="C15" s="98" t="s">
        <v>7</v>
      </c>
      <c r="D15" s="99" t="s">
        <v>8</v>
      </c>
      <c r="F15" s="209"/>
      <c r="G15" s="210"/>
      <c r="H15" s="184"/>
      <c r="I15" s="185"/>
      <c r="J15" s="186"/>
      <c r="L15" s="178" t="s">
        <v>36</v>
      </c>
      <c r="M15" s="178"/>
      <c r="N15" s="178"/>
      <c r="O15" s="178"/>
      <c r="P15" s="110">
        <f>IF(R14=TRUE, 1, 0)</f>
        <v>1</v>
      </c>
    </row>
    <row r="16" spans="1:21" ht="18.75" customHeight="1" x14ac:dyDescent="0.35">
      <c r="A16" s="201" t="s">
        <v>30</v>
      </c>
      <c r="B16" s="202"/>
      <c r="C16" s="100">
        <f>G12+K12</f>
        <v>3450</v>
      </c>
      <c r="D16" s="101">
        <f>H12+L12</f>
        <v>0</v>
      </c>
      <c r="F16" s="130" t="s">
        <v>11</v>
      </c>
      <c r="G16" s="131"/>
      <c r="H16" s="190"/>
      <c r="I16" s="191"/>
      <c r="J16" s="192"/>
      <c r="L16" s="179"/>
      <c r="M16" s="179"/>
      <c r="N16" s="179"/>
      <c r="O16" s="17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3" t="s">
        <v>29</v>
      </c>
      <c r="B17" s="204"/>
      <c r="C17" s="104">
        <f>M12+O12</f>
        <v>3375</v>
      </c>
      <c r="D17" s="105">
        <f>N12+P12</f>
        <v>0</v>
      </c>
      <c r="F17" s="132" t="s">
        <v>12</v>
      </c>
      <c r="G17" s="133"/>
      <c r="H17" s="193"/>
      <c r="I17" s="194"/>
      <c r="J17" s="195"/>
      <c r="L17" s="180" t="s">
        <v>34</v>
      </c>
      <c r="M17" s="180"/>
      <c r="N17" s="180"/>
      <c r="O17" s="180"/>
      <c r="P17" s="111" t="e">
        <f>IF(R16=TRUE, 1, 0)</f>
        <v>#DIV/0!</v>
      </c>
    </row>
    <row r="18" spans="1:18" ht="18.75" customHeight="1" thickBot="1" x14ac:dyDescent="0.4">
      <c r="A18" s="205" t="s">
        <v>16</v>
      </c>
      <c r="B18" s="206"/>
      <c r="C18" s="102">
        <f>C16-C17</f>
        <v>75</v>
      </c>
      <c r="D18" s="103">
        <f>D16-D17</f>
        <v>0</v>
      </c>
      <c r="F18" s="211" t="s">
        <v>13</v>
      </c>
      <c r="G18" s="212"/>
      <c r="H18" s="196"/>
      <c r="I18" s="197"/>
      <c r="J18" s="198"/>
      <c r="L18" s="179"/>
      <c r="M18" s="179"/>
      <c r="N18" s="179"/>
      <c r="O18" s="179"/>
      <c r="P18" s="112"/>
      <c r="R18" s="1" t="e">
        <f>AND(H19&gt;=-0.02, H19&lt;=0.02)</f>
        <v>#DIV/0!</v>
      </c>
    </row>
    <row r="19" spans="1:18" ht="16.5" customHeight="1" thickBot="1" x14ac:dyDescent="0.3">
      <c r="F19" s="146" t="s">
        <v>14</v>
      </c>
      <c r="G19" s="147"/>
      <c r="H19" s="187" t="e">
        <f>AVERAGE(H16:J18)</f>
        <v>#DIV/0!</v>
      </c>
      <c r="I19" s="188"/>
      <c r="J19" s="189"/>
      <c r="L19" s="176" t="s">
        <v>35</v>
      </c>
      <c r="M19" s="176"/>
      <c r="N19" s="176"/>
      <c r="O19" s="176"/>
      <c r="P19" s="106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6"/>
      <c r="M20" s="176"/>
      <c r="N20" s="176"/>
      <c r="O20" s="176"/>
      <c r="P20" s="109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1"/>
    </row>
    <row r="24" spans="1:18" ht="20.149999999999999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1"/>
    </row>
    <row r="25" spans="1:18" ht="20.149999999999999" customHeight="1" thickBot="1" x14ac:dyDescent="0.3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3" t="s">
        <v>17</v>
      </c>
      <c r="B28" s="144"/>
      <c r="C28" s="144"/>
      <c r="D28" s="144"/>
      <c r="E28" s="144"/>
      <c r="F28" s="145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5" customHeight="1" thickBot="1" x14ac:dyDescent="0.3">
      <c r="A29" s="5" t="s">
        <v>6</v>
      </c>
      <c r="B29" s="169" t="s">
        <v>22</v>
      </c>
      <c r="C29" s="170"/>
      <c r="D29" s="124" t="s">
        <v>21</v>
      </c>
      <c r="E29" s="126"/>
      <c r="F29" s="126"/>
      <c r="G29" s="125"/>
      <c r="H29" s="124" t="s">
        <v>18</v>
      </c>
      <c r="I29" s="125"/>
      <c r="J29" s="126" t="s">
        <v>19</v>
      </c>
      <c r="K29" s="126"/>
      <c r="L29" s="127" t="s">
        <v>3</v>
      </c>
      <c r="M29" s="127"/>
      <c r="N29" s="120" t="s">
        <v>4</v>
      </c>
      <c r="O29" s="121"/>
      <c r="P29" s="62" t="s">
        <v>20</v>
      </c>
    </row>
    <row r="30" spans="1:18" ht="18.75" customHeight="1" thickBot="1" x14ac:dyDescent="0.3">
      <c r="A30" s="63" t="s">
        <v>23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1">
        <f t="shared" ref="P30:P38" si="2">L30-N30</f>
        <v>0</v>
      </c>
    </row>
    <row r="31" spans="1:18" ht="18.75" customHeight="1" thickBot="1" x14ac:dyDescent="0.3">
      <c r="A31" s="64" t="s">
        <v>23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1">
        <f t="shared" si="2"/>
        <v>0</v>
      </c>
    </row>
    <row r="32" spans="1:18" ht="19.25" customHeight="1" thickBot="1" x14ac:dyDescent="0.3">
      <c r="A32" s="64" t="s">
        <v>23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1">
        <f t="shared" si="2"/>
        <v>0</v>
      </c>
    </row>
    <row r="33" spans="1:16" ht="19.5" customHeight="1" thickBot="1" x14ac:dyDescent="0.3">
      <c r="A33" s="63" t="s">
        <v>23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1">
        <f t="shared" si="2"/>
        <v>0</v>
      </c>
    </row>
    <row r="34" spans="1:16" ht="19.5" customHeight="1" thickBot="1" x14ac:dyDescent="0.3">
      <c r="A34" s="64" t="s">
        <v>23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2"/>
        <v>0</v>
      </c>
    </row>
    <row r="35" spans="1:16" ht="19.5" customHeight="1" thickBot="1" x14ac:dyDescent="0.3">
      <c r="A35" s="64" t="s">
        <v>23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1">
        <f t="shared" si="2"/>
        <v>0</v>
      </c>
    </row>
    <row r="36" spans="1:16" ht="19.5" customHeight="1" thickBot="1" x14ac:dyDescent="0.3">
      <c r="A36" s="63" t="s">
        <v>23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1">
        <f t="shared" si="2"/>
        <v>0</v>
      </c>
    </row>
    <row r="37" spans="1:16" ht="19.5" customHeight="1" thickBot="1" x14ac:dyDescent="0.3">
      <c r="A37" s="64" t="s">
        <v>23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2"/>
        <v>0</v>
      </c>
    </row>
    <row r="38" spans="1:16" ht="18.75" customHeight="1" x14ac:dyDescent="0.25">
      <c r="A38" s="64" t="s">
        <v>23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1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2025-09-04T19:53:05Z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