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son Gunnels\Downloads\"/>
    </mc:Choice>
  </mc:AlternateContent>
  <xr:revisionPtr revIDLastSave="0" documentId="13_ncr:1_{6DA7CBB0-F2FE-4AC0-8EC9-626788B7B4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40" i="1" l="1"/>
  <c r="R42" i="1"/>
  <c r="P19" i="1" s="1"/>
  <c r="D17" i="1" l="1"/>
  <c r="C17" i="1"/>
  <c r="D16" i="1"/>
  <c r="C16" i="1"/>
  <c r="C18" i="1" l="1"/>
  <c r="T38" i="1" s="1"/>
  <c r="D18" i="1"/>
  <c r="U40" i="1" s="1"/>
  <c r="R40" i="1" s="1"/>
  <c r="J7" i="1"/>
  <c r="J6" i="1"/>
  <c r="I7" i="1"/>
  <c r="I6" i="1"/>
  <c r="U38" i="1" l="1"/>
  <c r="R38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<sst xmlns="http://schemas.openxmlformats.org/spreadsheetml/2006/main" count="75" uniqueCount="47">
  <si>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</si>
  <si>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</si>
  <si>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</si>
  <si>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</si>
  <si>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</si>
  <si>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</si>
  <si>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</si>
  <si>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</si>
  <si>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</si>
  <si>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</si>
  <si>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</si>
  <si>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</si>
  <si>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</si>
  <si>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</si>
  <si>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</si>
  <si>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</si>
  <si>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</si>
  <si>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</si>
  <si>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</si>
  <si>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</si>
  <si>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</si>
  <si>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</si>
  <si>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</si>
  <si>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</si>
  <si>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</si>
  <si>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</si>
  <si>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</si>
  <si>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</si>
  <si>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</si>
  <si>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</si>
  <si>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</si>
  <si>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</si>
  <si>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</si>
  <si>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</si>
  <si>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</si>
  <si>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</si>
  <si>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</si>
  <si>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</si>
  <si>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</si>
  <si>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</si>
  <si>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</si>
  <si>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</si>
  <si>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</si>
  <si>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</si>
  <si>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Women's Restroom 109</t>
  </si>
  <si>
    <t>Men's Restroom 110</t>
  </si>
  <si>
    <t>Kitchen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</si>
</sst>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8" fillId="0" borderId="6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636951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130" zoomScaleNormal="55" zoomScaleSheetLayoutView="130" workbookViewId="0">
      <selection activeCell="B9" sqref="B9"/>
    </sheetView>
  </sheetViews>
  <sheetFormatPr defaultColWidth="9.109375" defaultRowHeight="13.2" x14ac:dyDescent="0.25"/>
  <cols>
    <col min="1" max="1" width="10.5546875" style="1" customWidth="1"/>
    <col min="2" max="2" width="16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10.4414062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4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5">
      <c r="A6" s="74" t="s">
        <v>13</v>
      </c>
      <c r="B6" s="72" t="s">
        <v>42</v>
      </c>
      <c r="C6" s="23">
        <v>3500</v>
      </c>
      <c r="D6" s="24"/>
      <c r="E6" s="23">
        <f t="shared" ref="E6:F7" si="0">C6-G6</f>
        <v>3075</v>
      </c>
      <c r="F6" s="24">
        <f t="shared" si="0"/>
        <v>0</v>
      </c>
      <c r="G6" s="25">
        <v>425</v>
      </c>
      <c r="H6" s="26"/>
      <c r="I6" s="27">
        <f>G6/C6</f>
        <v>0.12142857142857143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14</v>
      </c>
      <c r="B7" s="73" t="s">
        <v>43</v>
      </c>
      <c r="C7" s="35">
        <v>3000</v>
      </c>
      <c r="D7" s="36"/>
      <c r="E7" s="35">
        <f t="shared" si="0"/>
        <v>2400</v>
      </c>
      <c r="F7" s="36">
        <f t="shared" si="0"/>
        <v>0</v>
      </c>
      <c r="G7" s="37">
        <v>600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2163</v>
      </c>
      <c r="L8" s="38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17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/>
      <c r="O9" s="45"/>
      <c r="P9" s="46"/>
      <c r="Q9" s="63"/>
      <c r="R9" s="68"/>
    </row>
    <row r="10" spans="1:18" ht="20.100000000000001" customHeight="1" x14ac:dyDescent="0.25">
      <c r="A10" s="75" t="s">
        <v>17</v>
      </c>
      <c r="B10" s="10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70"/>
      <c r="R10" s="68"/>
    </row>
    <row r="11" spans="1:18" ht="20.100000000000001" customHeight="1" thickBot="1" x14ac:dyDescent="0.3">
      <c r="A11" s="75" t="s">
        <v>18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18" ht="20.100000000000001" customHeight="1" thickBot="1" x14ac:dyDescent="0.3">
      <c r="A12" s="105" t="s">
        <v>19</v>
      </c>
      <c r="B12" s="106"/>
      <c r="C12" s="76">
        <f t="shared" ref="C12:H12" si="2">SUM(C6:C11)</f>
        <v>6500</v>
      </c>
      <c r="D12" s="77">
        <f t="shared" si="2"/>
        <v>0</v>
      </c>
      <c r="E12" s="76">
        <f t="shared" si="2"/>
        <v>5475</v>
      </c>
      <c r="F12" s="77">
        <f t="shared" si="2"/>
        <v>0</v>
      </c>
      <c r="G12" s="78">
        <f t="shared" si="2"/>
        <v>1025</v>
      </c>
      <c r="H12" s="79">
        <f t="shared" si="2"/>
        <v>0</v>
      </c>
      <c r="I12" s="80"/>
      <c r="J12" s="81"/>
      <c r="K12" s="78">
        <f t="shared" ref="K12:P12" si="3">SUM(K6:K11)</f>
        <v>2163</v>
      </c>
      <c r="L12" s="79">
        <f t="shared" si="3"/>
        <v>0</v>
      </c>
      <c r="M12" s="104">
        <f t="shared" si="3"/>
        <v>2606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63"/>
      <c r="R12" s="68"/>
    </row>
    <row r="13" spans="1:18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3"/>
      <c r="R13" s="68"/>
    </row>
    <row r="14" spans="1:18" ht="20.100000000000001" customHeight="1" thickBot="1" x14ac:dyDescent="0.3">
      <c r="A14" s="98" t="s">
        <v>20</v>
      </c>
      <c r="B14" s="85"/>
      <c r="C14" s="85"/>
      <c r="D14" s="85"/>
      <c r="F14" s="198" t="s">
        <v>21</v>
      </c>
      <c r="G14" s="199"/>
      <c r="H14" s="172" t="s">
        <v>22</v>
      </c>
      <c r="I14" s="173"/>
      <c r="J14" s="174"/>
      <c r="L14" s="97" t="s">
        <v>23</v>
      </c>
      <c r="M14" s="86"/>
      <c r="N14" s="86"/>
      <c r="O14" s="86"/>
      <c r="P14" s="86"/>
      <c r="Q14" s="70"/>
      <c r="R14" s="68"/>
    </row>
    <row r="15" spans="1:18" ht="20.100000000000001" customHeight="1" thickBot="1" x14ac:dyDescent="0.3">
      <c r="A15" s="190" t="s">
        <v>19</v>
      </c>
      <c r="B15" s="191"/>
      <c r="C15" s="88" t="s">
        <v>11</v>
      </c>
      <c r="D15" s="89" t="s">
        <v>12</v>
      </c>
      <c r="F15" s="200"/>
      <c r="G15" s="201"/>
      <c r="H15" s="175"/>
      <c r="I15" s="176"/>
      <c r="J15" s="177"/>
      <c r="L15" s="169" t="s">
        <v>24</v>
      </c>
      <c r="M15" s="169"/>
      <c r="N15" s="169"/>
      <c r="O15" s="169"/>
      <c r="P15" s="100">
        <f>IF(R38=TRUE, 1, 0)</f>
        <v>1</v>
      </c>
      <c r="Q15" s="63"/>
      <c r="R15" s="68"/>
    </row>
    <row r="16" spans="1:18" ht="20.100000000000001" customHeight="1" x14ac:dyDescent="0.25">
      <c r="A16" s="192" t="s">
        <v>25</v>
      </c>
      <c r="B16" s="193"/>
      <c r="C16" s="90">
        <f>G12+K12</f>
        <v>3188</v>
      </c>
      <c r="D16" s="91">
        <f>H12+L12</f>
        <v>0</v>
      </c>
      <c r="F16" s="121" t="s">
        <v>26</v>
      </c>
      <c r="G16" s="122"/>
      <c r="H16" s="181"/>
      <c r="I16" s="182"/>
      <c r="J16" s="183"/>
      <c r="L16" s="170"/>
      <c r="M16" s="170"/>
      <c r="N16" s="170"/>
      <c r="O16" s="170"/>
      <c r="P16" s="102"/>
      <c r="Q16" s="63"/>
      <c r="R16" s="68"/>
    </row>
    <row r="17" spans="1:18" ht="20.100000000000001" customHeight="1" thickBot="1" x14ac:dyDescent="0.3">
      <c r="A17" s="194" t="s">
        <v>27</v>
      </c>
      <c r="B17" s="195"/>
      <c r="C17" s="94">
        <f>M12+O12</f>
        <v>2856</v>
      </c>
      <c r="D17" s="95">
        <f>N12+P12</f>
        <v>0</v>
      </c>
      <c r="F17" s="123" t="s">
        <v>28</v>
      </c>
      <c r="G17" s="124"/>
      <c r="H17" s="184"/>
      <c r="I17" s="185"/>
      <c r="J17" s="186"/>
      <c r="L17" s="171" t="s">
        <v>29</v>
      </c>
      <c r="M17" s="171"/>
      <c r="N17" s="171"/>
      <c r="O17" s="171"/>
      <c r="P17" s="101" t="e">
        <f>IF(R40=TRUE, 1, 0)</f>
        <v>#DIV/0!</v>
      </c>
      <c r="Q17" s="63"/>
      <c r="R17" s="68"/>
    </row>
    <row r="18" spans="1:18" ht="20.100000000000001" customHeight="1" thickBot="1" x14ac:dyDescent="0.35">
      <c r="A18" s="196" t="s">
        <v>30</v>
      </c>
      <c r="B18" s="197"/>
      <c r="C18" s="92">
        <f>C16-C17</f>
        <v>332</v>
      </c>
      <c r="D18" s="93">
        <f>D16-D17</f>
        <v>0</v>
      </c>
      <c r="F18" s="202" t="s">
        <v>31</v>
      </c>
      <c r="G18" s="203"/>
      <c r="H18" s="187"/>
      <c r="I18" s="188"/>
      <c r="J18" s="189"/>
      <c r="L18" s="170"/>
      <c r="M18" s="170"/>
      <c r="N18" s="170"/>
      <c r="O18" s="170"/>
      <c r="P18" s="102"/>
      <c r="Q18" s="70"/>
      <c r="R18" s="68"/>
    </row>
    <row r="19" spans="1:18" ht="20.100000000000001" customHeight="1" thickBot="1" x14ac:dyDescent="0.3">
      <c r="F19" s="137" t="s">
        <v>32</v>
      </c>
      <c r="G19" s="138"/>
      <c r="H19" s="178" t="e">
        <f>AVERAGE(H16:J18)</f>
        <v>#DIV/0!</v>
      </c>
      <c r="I19" s="179"/>
      <c r="J19" s="180"/>
      <c r="L19" s="167" t="s">
        <v>33</v>
      </c>
      <c r="M19" s="167"/>
      <c r="N19" s="167"/>
      <c r="O19" s="167"/>
      <c r="P19" s="96" t="e">
        <f>IF(R42=TRUE, 1, 0)</f>
        <v>#DIV/0!</v>
      </c>
      <c r="Q19" s="63"/>
      <c r="R19" s="68"/>
    </row>
    <row r="20" spans="1:18" ht="20.100000000000001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7"/>
      <c r="M20" s="167"/>
      <c r="N20" s="167"/>
      <c r="O20" s="167"/>
      <c r="P20" s="99"/>
      <c r="Q20" s="63"/>
      <c r="R20" s="68"/>
    </row>
    <row r="21" spans="1:18" ht="20.100000000000001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63"/>
      <c r="R21" s="68"/>
    </row>
    <row r="22" spans="1:18" ht="20.100000000000001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  <c r="Q22" s="54"/>
      <c r="R22" s="68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54"/>
      <c r="R23" s="68"/>
    </row>
    <row r="24" spans="1:18" ht="20.100000000000001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3"/>
      <c r="R24" s="68"/>
    </row>
    <row r="25" spans="1:18" ht="20.100000000000001" customHeight="1" thickBot="1" x14ac:dyDescent="0.3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63"/>
      <c r="R25" s="6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Q26" s="63"/>
      <c r="R26" s="68"/>
    </row>
    <row r="27" spans="1:18" ht="20.100000000000001" customHeight="1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63"/>
      <c r="R27" s="68"/>
    </row>
    <row r="28" spans="1:18" ht="20.100000000000001" customHeight="1" thickBot="1" x14ac:dyDescent="0.3">
      <c r="A28" s="134" t="s">
        <v>35</v>
      </c>
      <c r="B28" s="135"/>
      <c r="C28" s="135"/>
      <c r="D28" s="135"/>
      <c r="E28" s="135"/>
      <c r="F28" s="136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63"/>
      <c r="R28" s="68"/>
    </row>
    <row r="29" spans="1:18" ht="20.100000000000001" customHeight="1" thickBot="1" x14ac:dyDescent="0.3">
      <c r="A29" s="5" t="s">
        <v>9</v>
      </c>
      <c r="B29" s="160" t="s">
        <v>36</v>
      </c>
      <c r="C29" s="161"/>
      <c r="D29" s="115" t="s">
        <v>37</v>
      </c>
      <c r="E29" s="117"/>
      <c r="F29" s="117"/>
      <c r="G29" s="116"/>
      <c r="H29" s="115" t="s">
        <v>38</v>
      </c>
      <c r="I29" s="116"/>
      <c r="J29" s="117" t="s">
        <v>39</v>
      </c>
      <c r="K29" s="117"/>
      <c r="L29" s="118" t="s">
        <v>6</v>
      </c>
      <c r="M29" s="118"/>
      <c r="N29" s="111" t="s">
        <v>7</v>
      </c>
      <c r="O29" s="112"/>
      <c r="P29" s="60" t="s">
        <v>40</v>
      </c>
      <c r="Q29" s="63"/>
      <c r="R29" s="68"/>
    </row>
    <row r="30" spans="1:18" ht="20.100000000000001" customHeight="1" thickBot="1" x14ac:dyDescent="0.3">
      <c r="A30" s="61" t="s">
        <v>41</v>
      </c>
      <c r="B30" s="158"/>
      <c r="C30" s="159"/>
      <c r="D30" s="150"/>
      <c r="E30" s="164"/>
      <c r="F30" s="164"/>
      <c r="G30" s="151"/>
      <c r="H30" s="150"/>
      <c r="I30" s="151"/>
      <c r="J30" s="152"/>
      <c r="K30" s="153"/>
      <c r="L30" s="109"/>
      <c r="M30" s="110"/>
      <c r="N30" s="113"/>
      <c r="O30" s="114"/>
      <c r="P30" s="59">
        <f t="shared" ref="P30:P38" si="4">L30-N30</f>
        <v>0</v>
      </c>
      <c r="Q30" s="63"/>
      <c r="R30" s="68"/>
    </row>
    <row r="31" spans="1:18" ht="20.100000000000001" customHeight="1" thickBot="1" x14ac:dyDescent="0.3">
      <c r="A31" s="62" t="s">
        <v>41</v>
      </c>
      <c r="B31" s="157"/>
      <c r="C31" s="157"/>
      <c r="D31" s="119"/>
      <c r="E31" s="156"/>
      <c r="F31" s="156"/>
      <c r="G31" s="120"/>
      <c r="H31" s="119"/>
      <c r="I31" s="120"/>
      <c r="J31" s="107"/>
      <c r="K31" s="108"/>
      <c r="L31" s="109"/>
      <c r="M31" s="110"/>
      <c r="N31" s="113"/>
      <c r="O31" s="114"/>
      <c r="P31" s="59">
        <f t="shared" si="4"/>
        <v>0</v>
      </c>
      <c r="Q31" s="63"/>
      <c r="R31" s="68"/>
    </row>
    <row r="32" spans="1:18" ht="20.100000000000001" customHeight="1" thickBot="1" x14ac:dyDescent="0.3">
      <c r="A32" s="62" t="s">
        <v>41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49"/>
      <c r="L32" s="154"/>
      <c r="M32" s="155"/>
      <c r="N32" s="165"/>
      <c r="O32" s="166"/>
      <c r="P32" s="59">
        <f t="shared" si="4"/>
        <v>0</v>
      </c>
      <c r="Q32" s="63"/>
      <c r="R32" s="68"/>
    </row>
    <row r="33" spans="1:21" ht="20.100000000000001" customHeight="1" thickBot="1" x14ac:dyDescent="0.3">
      <c r="A33" s="61" t="s">
        <v>41</v>
      </c>
      <c r="B33" s="204"/>
      <c r="C33" s="205"/>
      <c r="D33" s="162"/>
      <c r="E33" s="206"/>
      <c r="F33" s="206"/>
      <c r="G33" s="163"/>
      <c r="H33" s="162"/>
      <c r="I33" s="163"/>
      <c r="J33" s="162"/>
      <c r="K33" s="163"/>
      <c r="L33" s="154"/>
      <c r="M33" s="155"/>
      <c r="N33" s="165"/>
      <c r="O33" s="166"/>
      <c r="P33" s="59">
        <f t="shared" si="4"/>
        <v>0</v>
      </c>
      <c r="Q33" s="63"/>
      <c r="R33" s="68"/>
    </row>
    <row r="34" spans="1:21" ht="20.100000000000001" customHeight="1" thickBot="1" x14ac:dyDescent="0.3">
      <c r="A34" s="62" t="s">
        <v>41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9">
        <f t="shared" si="4"/>
        <v>0</v>
      </c>
      <c r="Q34" s="63"/>
      <c r="R34" s="68"/>
    </row>
    <row r="35" spans="1:21" ht="20.100000000000001" customHeight="1" thickBot="1" x14ac:dyDescent="0.3">
      <c r="A35" s="62" t="s">
        <v>41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59">
        <f t="shared" si="4"/>
        <v>0</v>
      </c>
      <c r="Q35" s="63"/>
      <c r="R35" s="68"/>
    </row>
    <row r="36" spans="1:21" ht="20.100000000000001" customHeight="1" thickBot="1" x14ac:dyDescent="0.3">
      <c r="A36" s="61" t="s">
        <v>41</v>
      </c>
      <c r="B36" s="204"/>
      <c r="C36" s="205"/>
      <c r="D36" s="162"/>
      <c r="E36" s="206"/>
      <c r="F36" s="206"/>
      <c r="G36" s="163"/>
      <c r="H36" s="162"/>
      <c r="I36" s="163"/>
      <c r="J36" s="162"/>
      <c r="K36" s="163"/>
      <c r="L36" s="154"/>
      <c r="M36" s="155"/>
      <c r="N36" s="165"/>
      <c r="O36" s="166"/>
      <c r="P36" s="59">
        <f t="shared" si="4"/>
        <v>0</v>
      </c>
      <c r="Q36" s="54"/>
      <c r="R36" s="68"/>
    </row>
    <row r="37" spans="1:21" ht="20.100000000000001" customHeight="1" thickBot="1" x14ac:dyDescent="0.3">
      <c r="A37" s="62" t="s">
        <v>41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9">
        <f t="shared" si="4"/>
        <v>0</v>
      </c>
      <c r="Q37" s="68"/>
    </row>
    <row r="38" spans="1:21" ht="20.100000000000001" customHeight="1" x14ac:dyDescent="0.25">
      <c r="A38" s="62" t="s">
        <v>41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59">
        <f t="shared" si="4"/>
        <v>0</v>
      </c>
      <c r="R38" s="1" t="b">
        <f>T38=U38</f>
        <v>1</v>
      </c>
      <c r="T38" s="1" t="b">
        <f>C18&lt;0</f>
        <v>0</v>
      </c>
      <c r="U38" s="1" t="b">
        <f>D18&lt;0</f>
        <v>0</v>
      </c>
    </row>
    <row r="39" spans="1:21" ht="18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ht="18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R40" s="1" t="e">
        <f>T40=U40</f>
        <v>#DIV/0!</v>
      </c>
      <c r="T40" s="1" t="e">
        <f>H19&lt;0</f>
        <v>#DIV/0!</v>
      </c>
      <c r="U40" s="1" t="b">
        <f>D18&lt;0</f>
        <v>0</v>
      </c>
    </row>
    <row r="41" spans="1:21" ht="18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ht="18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R42" s="1" t="e">
        <f>AND(H19&gt;=-0.02, H19&lt;=0.02)</f>
        <v>#DIV/0!</v>
      </c>
    </row>
    <row r="43" spans="1:21" ht="16.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ht="13.6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ht="13.6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7"/>
    </row>
    <row r="46" spans="1:21" ht="13.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ht="20.100000000000001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69"/>
    </row>
    <row r="48" spans="1:21" ht="20.100000000000001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69"/>
    </row>
    <row r="49" spans="1:17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7" ht="20.100000000000001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7" ht="20.100000000000001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56"/>
    </row>
    <row r="53" spans="1:17" ht="19.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7" ht="18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7" ht="18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7" ht="19.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7" ht="19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7" ht="19.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7" ht="19.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7" ht="19.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7" ht="19.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ht="18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$R$38:$R$42=TRUE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8:R42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Jackson Gunnels</cp:lastModifiedBy>
  <cp:revision/>
  <dcterms:created xsi:type="dcterms:W3CDTF">2015-11-16T19:09:52Z</dcterms:created>
  <dcterms:modified xsi:type="dcterms:W3CDTF">2025-08-25T20:07:11Z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