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Hawaiian Bros - O'fallon assets\"/>
    </mc:Choice>
  </mc:AlternateContent>
  <xr:revisionPtr revIDLastSave="0" documentId="13_ncr:1_{3A6E66CD-DD04-4061-95F4-7AC12C084A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<sst xmlns="http://schemas.openxmlformats.org/spreadsheetml/2006/main" count="74" uniqueCount="48">
  <si>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</si>
  <si>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</si>
  <si>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</si>
  <si>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</si>
  <si>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</si>
  <si>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</si>
  <si>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</si>
  <si>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</si>
  <si>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</si>
  <si>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</si>
  <si>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</si>
  <si>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</si>
  <si>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</si>
  <si>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</si>
  <si>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</si>
  <si>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</si>
  <si>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</si>
  <si>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</si>
  <si>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</si>
  <si>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</si>
  <si>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</si>
  <si>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</si>
  <si>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</si>
  <si>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</si>
  <si>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</si>
  <si>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</si>
  <si>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</si>
  <si>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</si>
  <si>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</si>
  <si>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</si>
  <si>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</si>
  <si>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</si>
  <si>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</si>
  <si>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</si>
  <si>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</si>
  <si>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</si>
  <si>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</si>
  <si>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</si>
  <si>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</si>
  <si>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</si>
  <si>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</si>
  <si>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</si>
  <si>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</si>
  <si>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 NORTH</t>
  </si>
  <si>
    <t>KITCHEN SOUTH</t>
  </si>
  <si>
    <t>HD1 &amp; HD2</t>
  </si>
  <si>
    <t>HD3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</si>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</sst>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111171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B11" sqref="B11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3200</v>
      </c>
      <c r="D6" s="24"/>
      <c r="E6" s="23">
        <v>1350</v>
      </c>
      <c r="F6" s="24">
        <f t="shared" ref="E6:F7" si="0">D6-H6</f>
        <v>0</v>
      </c>
      <c r="G6" s="25">
        <v>1850</v>
      </c>
      <c r="H6" s="26"/>
      <c r="I6" s="27">
        <f>G6/C6</f>
        <v>0.578125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44</v>
      </c>
      <c r="C7" s="35">
        <v>3200</v>
      </c>
      <c r="D7" s="36"/>
      <c r="E7" s="35">
        <f t="shared" si="0"/>
        <v>0</v>
      </c>
      <c r="F7" s="36">
        <f t="shared" si="0"/>
        <v>0</v>
      </c>
      <c r="G7" s="37">
        <v>3200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35">
        <v>2800</v>
      </c>
      <c r="D8" s="36"/>
      <c r="E8" s="35">
        <v>1475</v>
      </c>
      <c r="F8" s="36">
        <f t="shared" ref="F8" si="2">D8-H8</f>
        <v>0</v>
      </c>
      <c r="G8" s="37">
        <v>1325</v>
      </c>
      <c r="H8" s="38"/>
      <c r="I8" s="39">
        <f t="shared" ref="I8" si="3">G8/C8</f>
        <v>0.4732142857142857</v>
      </c>
      <c r="J8" s="40" t="e">
        <f t="shared" ref="J8" si="4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4025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17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2025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18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150</v>
      </c>
      <c r="P11" s="51"/>
      <c r="Q11" s="61"/>
      <c r="R11" s="66"/>
    </row>
    <row r="12" spans="1:21" ht="20.100000000000001" customHeight="1" thickBot="1" x14ac:dyDescent="0.3">
      <c r="A12" s="102" t="s">
        <v>19</v>
      </c>
      <c r="B12" s="103"/>
      <c r="C12" s="74">
        <f>SUM(C6:C11)</f>
        <v>9200</v>
      </c>
      <c r="D12" s="75">
        <f>SUM(D6:D11)</f>
        <v>0</v>
      </c>
      <c r="E12" s="74">
        <f>SUM(E6:E11)</f>
        <v>2825</v>
      </c>
      <c r="F12" s="75">
        <f>SUM(F6:F11)</f>
        <v>0</v>
      </c>
      <c r="G12" s="76">
        <f>SUM(G6:G11)</f>
        <v>6375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6050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20</v>
      </c>
      <c r="B14" s="83"/>
      <c r="C14" s="83"/>
      <c r="D14" s="83"/>
      <c r="F14" s="195" t="s">
        <v>21</v>
      </c>
      <c r="G14" s="196"/>
      <c r="H14" s="169" t="s">
        <v>22</v>
      </c>
      <c r="I14" s="170"/>
      <c r="J14" s="171"/>
      <c r="L14" s="95" t="s">
        <v>23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19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24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25</v>
      </c>
      <c r="B16" s="190"/>
      <c r="C16" s="88">
        <f>G12+K12</f>
        <v>6375</v>
      </c>
      <c r="D16" s="89">
        <f>H12+L12</f>
        <v>0</v>
      </c>
      <c r="F16" s="118" t="s">
        <v>26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1" t="s">
        <v>27</v>
      </c>
      <c r="B17" s="192"/>
      <c r="C17" s="92">
        <f>M12+O12</f>
        <v>6200</v>
      </c>
      <c r="D17" s="93">
        <f>N12+P12</f>
        <v>0</v>
      </c>
      <c r="F17" s="120" t="s">
        <v>28</v>
      </c>
      <c r="G17" s="121"/>
      <c r="H17" s="181"/>
      <c r="I17" s="182"/>
      <c r="J17" s="183"/>
      <c r="L17" s="168" t="s">
        <v>29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35">
      <c r="A18" s="193" t="s">
        <v>30</v>
      </c>
      <c r="B18" s="194"/>
      <c r="C18" s="90">
        <f>C16-C17</f>
        <v>175</v>
      </c>
      <c r="D18" s="91">
        <f>D16-D17</f>
        <v>0</v>
      </c>
      <c r="F18" s="199" t="s">
        <v>31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32</v>
      </c>
      <c r="G19" s="135"/>
      <c r="H19" s="175" t="e">
        <f>AVERAGE(H16:J18)</f>
        <v>#DIV/0!</v>
      </c>
      <c r="I19" s="176"/>
      <c r="J19" s="177"/>
      <c r="L19" s="164" t="s">
        <v>33</v>
      </c>
      <c r="M19" s="164"/>
      <c r="N19" s="164"/>
      <c r="O19" s="16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35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7" t="s">
        <v>36</v>
      </c>
      <c r="C29" s="158"/>
      <c r="D29" s="112" t="s">
        <v>37</v>
      </c>
      <c r="E29" s="114"/>
      <c r="F29" s="114"/>
      <c r="G29" s="113"/>
      <c r="H29" s="112" t="s">
        <v>38</v>
      </c>
      <c r="I29" s="113"/>
      <c r="J29" s="114" t="s">
        <v>39</v>
      </c>
      <c r="K29" s="114"/>
      <c r="L29" s="115" t="s">
        <v>6</v>
      </c>
      <c r="M29" s="115"/>
      <c r="N29" s="108" t="s">
        <v>7</v>
      </c>
      <c r="O29" s="109"/>
      <c r="P29" s="58" t="s">
        <v>40</v>
      </c>
    </row>
    <row r="30" spans="1:18" ht="18.75" customHeight="1" thickBot="1" x14ac:dyDescent="0.3">
      <c r="A30" s="59" t="s">
        <v>41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5">L30-N30</f>
        <v>0</v>
      </c>
    </row>
    <row r="31" spans="1:18" ht="18.75" customHeight="1" thickBot="1" x14ac:dyDescent="0.3">
      <c r="A31" s="60" t="s">
        <v>41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5"/>
        <v>0</v>
      </c>
    </row>
    <row r="32" spans="1:18" ht="19.2" customHeight="1" thickBot="1" x14ac:dyDescent="0.3">
      <c r="A32" s="60" t="s">
        <v>41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5"/>
        <v>0</v>
      </c>
    </row>
    <row r="33" spans="1:16" ht="19.5" customHeight="1" thickBot="1" x14ac:dyDescent="0.3">
      <c r="A33" s="59" t="s">
        <v>41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5"/>
        <v>0</v>
      </c>
    </row>
    <row r="34" spans="1:16" ht="19.5" customHeight="1" thickBot="1" x14ac:dyDescent="0.3">
      <c r="A34" s="60" t="s">
        <v>41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5"/>
        <v>0</v>
      </c>
    </row>
    <row r="35" spans="1:16" ht="19.5" customHeight="1" thickBot="1" x14ac:dyDescent="0.3">
      <c r="A35" s="60" t="s">
        <v>41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5"/>
        <v>0</v>
      </c>
    </row>
    <row r="36" spans="1:16" ht="19.5" customHeight="1" thickBot="1" x14ac:dyDescent="0.3">
      <c r="A36" s="59" t="s">
        <v>41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5"/>
        <v>0</v>
      </c>
    </row>
    <row r="37" spans="1:16" ht="19.5" customHeight="1" thickBot="1" x14ac:dyDescent="0.3">
      <c r="A37" s="60" t="s">
        <v>41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5"/>
        <v>0</v>
      </c>
    </row>
    <row r="38" spans="1:16" ht="18.75" customHeight="1" x14ac:dyDescent="0.25">
      <c r="A38" s="60" t="s">
        <v>41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5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2022-09-22T20:29:30Z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