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Hawaiian Bros O'Fallon IL\"/>
    </mc:Choice>
  </mc:AlternateContent>
  <xr:revisionPtr revIDLastSave="0" documentId="13_ncr:1_{2DFF6F87-3C50-4808-ADE2-30284843CD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F8" i="1"/>
  <c r="I8" i="1"/>
  <c r="J8" i="1"/>
  <c r="P34" i="1" l="1"/>
  <c r="P35" i="1"/>
  <c r="P36" i="1"/>
  <c r="P37" i="1"/>
  <c r="P38" i="1"/>
  <c r="P39" i="1"/>
  <c r="N13" i="1" l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<sst xmlns="http://schemas.openxmlformats.org/spreadsheetml/2006/main" count="76" uniqueCount="50">
  <si>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</si>
  <si>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</si>
  <si>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</si>
  <si>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</si>
  <si>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</si>
  <si>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</si>
  <si>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</si>
  <si>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</si>
  <si>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</si>
  <si>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</si>
  <si>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</si>
  <si>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</si>
  <si>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</si>
  <si>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</si>
  <si>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</si>
  <si>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</si>
  <si>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</si>
  <si>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</si>
  <si>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</si>
  <si>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</si>
  <si>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</si>
  <si>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</si>
  <si>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</si>
  <si>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</si>
  <si>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</si>
  <si>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</si>
  <si>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</si>
  <si>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</si>
  <si>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</si>
  <si>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</si>
  <si>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</si>
  <si>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</si>
  <si>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</si>
  <si>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</si>
  <si>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</si>
  <si>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</si>
  <si>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</si>
  <si>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</si>
  <si>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</si>
  <si>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</si>
  <si>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</si>
  <si>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</si>
  <si>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</si>
  <si>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 NORTH</t>
  </si>
  <si>
    <t>KITCHEN SOUTH</t>
  </si>
  <si>
    <t>HD1 &amp; HD2</t>
  </si>
  <si>
    <t>HD3</t>
  </si>
  <si>
    <t>RESTROOMS</t>
  </si>
  <si>
    <t>EF-3</t>
  </si>
  <si>
    <t>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</si>
</sst>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111171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Normal="55" zoomScaleSheetLayoutView="10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3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5" t="s">
        <v>2</v>
      </c>
      <c r="D4" s="146"/>
      <c r="E4" s="120" t="s">
        <v>3</v>
      </c>
      <c r="F4" s="119"/>
      <c r="G4" s="151" t="s">
        <v>4</v>
      </c>
      <c r="H4" s="152"/>
      <c r="I4" s="143" t="s">
        <v>5</v>
      </c>
      <c r="J4" s="144"/>
      <c r="K4" s="149" t="s">
        <v>6</v>
      </c>
      <c r="L4" s="150"/>
      <c r="M4" s="147" t="s">
        <v>7</v>
      </c>
      <c r="N4" s="148"/>
      <c r="O4" s="147" t="s">
        <v>8</v>
      </c>
      <c r="P4" s="148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3200</v>
      </c>
      <c r="D6" s="24">
        <v>3190</v>
      </c>
      <c r="E6" s="23">
        <v>1350</v>
      </c>
      <c r="F6" s="24">
        <f t="shared" ref="E6:F7" si="0">D6-H6</f>
        <v>1332</v>
      </c>
      <c r="G6" s="25">
        <v>1850</v>
      </c>
      <c r="H6" s="26">
        <v>1858</v>
      </c>
      <c r="I6" s="27">
        <f>G6/C6</f>
        <v>0.578125</v>
      </c>
      <c r="J6" s="28">
        <f>H6/D6</f>
        <v>0.58244514106583067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3200</v>
      </c>
      <c r="D7" s="36">
        <v>3197</v>
      </c>
      <c r="E7" s="35">
        <f t="shared" si="0"/>
        <v>0</v>
      </c>
      <c r="F7" s="36">
        <f t="shared" si="0"/>
        <v>0</v>
      </c>
      <c r="G7" s="37">
        <v>3200</v>
      </c>
      <c r="H7" s="38">
        <v>3197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35">
        <v>2800</v>
      </c>
      <c r="D8" s="36">
        <v>2897</v>
      </c>
      <c r="E8" s="35">
        <v>1475</v>
      </c>
      <c r="F8" s="36">
        <f t="shared" ref="F8" si="2">D8-H8</f>
        <v>1558</v>
      </c>
      <c r="G8" s="37">
        <v>1325</v>
      </c>
      <c r="H8" s="38">
        <v>1339</v>
      </c>
      <c r="I8" s="39">
        <f t="shared" ref="I8" si="3">G8/C8</f>
        <v>0.4732142857142857</v>
      </c>
      <c r="J8" s="40">
        <f t="shared" ref="J8" si="4">H8/D8</f>
        <v>0.46220227821884707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4025</v>
      </c>
      <c r="N9" s="51">
        <v>3916</v>
      </c>
      <c r="O9" s="45"/>
      <c r="P9" s="46"/>
      <c r="Q9" s="61"/>
      <c r="R9" s="66"/>
    </row>
    <row r="10" spans="1:21" ht="20.100000000000001" customHeight="1" x14ac:dyDescent="0.25">
      <c r="A10" s="73" t="s">
        <v>17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2025</v>
      </c>
      <c r="N10" s="51">
        <v>2020</v>
      </c>
      <c r="O10" s="45"/>
      <c r="P10" s="46"/>
      <c r="Q10" s="61"/>
      <c r="R10" s="66"/>
    </row>
    <row r="11" spans="1:21" ht="20.100000000000001" customHeight="1" x14ac:dyDescent="0.25">
      <c r="A11" s="73" t="s">
        <v>48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200</v>
      </c>
      <c r="P11" s="51">
        <v>189</v>
      </c>
      <c r="Q11" s="61"/>
      <c r="R11" s="66"/>
    </row>
    <row r="12" spans="1:21" ht="20.100000000000001" customHeight="1" thickBot="1" x14ac:dyDescent="0.3">
      <c r="A12" s="73" t="s">
        <v>18</v>
      </c>
      <c r="B12" s="71" t="s">
        <v>47</v>
      </c>
      <c r="C12" s="102"/>
      <c r="D12" s="103"/>
      <c r="E12" s="102"/>
      <c r="F12" s="103"/>
      <c r="G12" s="104"/>
      <c r="H12" s="105"/>
      <c r="I12" s="106"/>
      <c r="J12" s="105"/>
      <c r="K12" s="104"/>
      <c r="L12" s="105"/>
      <c r="M12" s="104"/>
      <c r="N12" s="106"/>
      <c r="O12" s="107">
        <v>150</v>
      </c>
      <c r="P12" s="108">
        <v>147</v>
      </c>
      <c r="Q12" s="61"/>
      <c r="R12" s="66"/>
    </row>
    <row r="13" spans="1:21" ht="20.100000000000001" customHeight="1" thickBot="1" x14ac:dyDescent="0.3">
      <c r="A13" s="109" t="s">
        <v>19</v>
      </c>
      <c r="B13" s="110"/>
      <c r="C13" s="74">
        <f t="shared" ref="C13:H13" si="5">SUM(C6:C11)</f>
        <v>9200</v>
      </c>
      <c r="D13" s="75">
        <f t="shared" si="5"/>
        <v>9284</v>
      </c>
      <c r="E13" s="74">
        <f t="shared" si="5"/>
        <v>2825</v>
      </c>
      <c r="F13" s="75">
        <f t="shared" si="5"/>
        <v>2890</v>
      </c>
      <c r="G13" s="76">
        <f t="shared" si="5"/>
        <v>6375</v>
      </c>
      <c r="H13" s="77">
        <f t="shared" si="5"/>
        <v>6394</v>
      </c>
      <c r="I13" s="78"/>
      <c r="J13" s="79"/>
      <c r="K13" s="76">
        <f>SUM(K6:K11)</f>
        <v>0</v>
      </c>
      <c r="L13" s="77">
        <f>SUM(L6:L11)</f>
        <v>0</v>
      </c>
      <c r="M13" s="101">
        <f>SUM(M6:M11)</f>
        <v>6050</v>
      </c>
      <c r="N13" s="80">
        <f>SUM(N6:N11)</f>
        <v>5936</v>
      </c>
      <c r="O13" s="81">
        <f>SUM(O6:O12)</f>
        <v>350</v>
      </c>
      <c r="P13" s="82">
        <f>SUM(P6:P12)</f>
        <v>336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20</v>
      </c>
      <c r="B15" s="83"/>
      <c r="C15" s="83"/>
      <c r="D15" s="83"/>
      <c r="F15" s="202" t="s">
        <v>21</v>
      </c>
      <c r="G15" s="203"/>
      <c r="H15" s="176" t="s">
        <v>22</v>
      </c>
      <c r="I15" s="177"/>
      <c r="J15" s="178"/>
      <c r="L15" s="95" t="s">
        <v>23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94" t="s">
        <v>19</v>
      </c>
      <c r="B16" s="195"/>
      <c r="C16" s="86" t="s">
        <v>11</v>
      </c>
      <c r="D16" s="87" t="s">
        <v>12</v>
      </c>
      <c r="F16" s="204"/>
      <c r="G16" s="205"/>
      <c r="H16" s="179"/>
      <c r="I16" s="180"/>
      <c r="J16" s="181"/>
      <c r="L16" s="173" t="s">
        <v>24</v>
      </c>
      <c r="M16" s="173"/>
      <c r="N16" s="173"/>
      <c r="O16" s="173"/>
      <c r="P16" s="98">
        <f>IF(R15=TRUE, 1, 0)</f>
        <v>0</v>
      </c>
    </row>
    <row r="17" spans="1:21" ht="18.75" customHeight="1" x14ac:dyDescent="0.25">
      <c r="A17" s="196" t="s">
        <v>25</v>
      </c>
      <c r="B17" s="197"/>
      <c r="C17" s="88">
        <f>G13+K13</f>
        <v>6375</v>
      </c>
      <c r="D17" s="89">
        <f>H13+L13</f>
        <v>6394</v>
      </c>
      <c r="F17" s="125" t="s">
        <v>26</v>
      </c>
      <c r="G17" s="126"/>
      <c r="H17" s="185">
        <v>4.0000000000000001E-3</v>
      </c>
      <c r="I17" s="186"/>
      <c r="J17" s="187"/>
      <c r="L17" s="174"/>
      <c r="M17" s="174"/>
      <c r="N17" s="174"/>
      <c r="O17" s="174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98" t="s">
        <v>27</v>
      </c>
      <c r="B18" s="199"/>
      <c r="C18" s="92">
        <f>M13+O13</f>
        <v>6400</v>
      </c>
      <c r="D18" s="93">
        <f>N13+P13</f>
        <v>6272</v>
      </c>
      <c r="F18" s="127" t="s">
        <v>28</v>
      </c>
      <c r="G18" s="128"/>
      <c r="H18" s="188"/>
      <c r="I18" s="189"/>
      <c r="J18" s="190"/>
      <c r="L18" s="175" t="s">
        <v>29</v>
      </c>
      <c r="M18" s="175"/>
      <c r="N18" s="175"/>
      <c r="O18" s="175"/>
      <c r="P18" s="99">
        <f>IF(R17=TRUE, 1, 0)</f>
        <v>1</v>
      </c>
    </row>
    <row r="19" spans="1:21" ht="18.75" customHeight="1" thickBot="1" x14ac:dyDescent="0.35">
      <c r="A19" s="200" t="s">
        <v>30</v>
      </c>
      <c r="B19" s="201"/>
      <c r="C19" s="90">
        <f>C17-C18</f>
        <v>-25</v>
      </c>
      <c r="D19" s="91">
        <f>D17-D18</f>
        <v>122</v>
      </c>
      <c r="F19" s="206" t="s">
        <v>31</v>
      </c>
      <c r="G19" s="207"/>
      <c r="H19" s="191">
        <v>4.0000000000000001E-3</v>
      </c>
      <c r="I19" s="192"/>
      <c r="J19" s="193"/>
      <c r="L19" s="174"/>
      <c r="M19" s="174"/>
      <c r="N19" s="174"/>
      <c r="O19" s="174"/>
      <c r="P19" s="100"/>
      <c r="R19" s="1" t="b">
        <f>AND(H20&gt;=-0.02, H20&lt;=0.02)</f>
        <v>1</v>
      </c>
    </row>
    <row r="20" spans="1:21" ht="16.5" customHeight="1" thickBot="1" x14ac:dyDescent="0.3">
      <c r="F20" s="141" t="s">
        <v>32</v>
      </c>
      <c r="G20" s="142"/>
      <c r="H20" s="182">
        <f>AVERAGE(H17:J19)</f>
        <v>4.0000000000000001E-3</v>
      </c>
      <c r="I20" s="183"/>
      <c r="J20" s="184"/>
      <c r="L20" s="171" t="s">
        <v>33</v>
      </c>
      <c r="M20" s="171"/>
      <c r="N20" s="171"/>
      <c r="O20" s="171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1"/>
      <c r="M21" s="171"/>
      <c r="N21" s="171"/>
      <c r="O21" s="171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7"/>
    </row>
    <row r="25" spans="1:21" ht="20.100000000000001" customHeight="1" x14ac:dyDescent="0.2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  <c r="Q25" s="67"/>
    </row>
    <row r="26" spans="1:21" ht="20.100000000000001" customHeight="1" thickBot="1" x14ac:dyDescent="0.3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8" t="s">
        <v>35</v>
      </c>
      <c r="B29" s="139"/>
      <c r="C29" s="139"/>
      <c r="D29" s="139"/>
      <c r="E29" s="139"/>
      <c r="F29" s="14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9</v>
      </c>
      <c r="B30" s="164" t="s">
        <v>36</v>
      </c>
      <c r="C30" s="165"/>
      <c r="D30" s="119" t="s">
        <v>37</v>
      </c>
      <c r="E30" s="121"/>
      <c r="F30" s="121"/>
      <c r="G30" s="120"/>
      <c r="H30" s="119" t="s">
        <v>38</v>
      </c>
      <c r="I30" s="120"/>
      <c r="J30" s="121" t="s">
        <v>39</v>
      </c>
      <c r="K30" s="121"/>
      <c r="L30" s="122" t="s">
        <v>6</v>
      </c>
      <c r="M30" s="122"/>
      <c r="N30" s="115" t="s">
        <v>7</v>
      </c>
      <c r="O30" s="116"/>
      <c r="P30" s="58" t="s">
        <v>40</v>
      </c>
    </row>
    <row r="31" spans="1:21" ht="18.75" customHeight="1" thickBot="1" x14ac:dyDescent="0.3">
      <c r="A31" s="59" t="s">
        <v>41</v>
      </c>
      <c r="B31" s="162"/>
      <c r="C31" s="163"/>
      <c r="D31" s="154"/>
      <c r="E31" s="168"/>
      <c r="F31" s="168"/>
      <c r="G31" s="155"/>
      <c r="H31" s="154"/>
      <c r="I31" s="155"/>
      <c r="J31" s="156"/>
      <c r="K31" s="157"/>
      <c r="L31" s="113"/>
      <c r="M31" s="114"/>
      <c r="N31" s="117"/>
      <c r="O31" s="118"/>
      <c r="P31" s="57">
        <f t="shared" ref="P31:P39" si="6">L31-N31</f>
        <v>0</v>
      </c>
    </row>
    <row r="32" spans="1:21" ht="18.75" customHeight="1" thickBot="1" x14ac:dyDescent="0.3">
      <c r="A32" s="60" t="s">
        <v>41</v>
      </c>
      <c r="B32" s="161"/>
      <c r="C32" s="161"/>
      <c r="D32" s="123"/>
      <c r="E32" s="160"/>
      <c r="F32" s="160"/>
      <c r="G32" s="124"/>
      <c r="H32" s="123"/>
      <c r="I32" s="124"/>
      <c r="J32" s="111"/>
      <c r="K32" s="112"/>
      <c r="L32" s="113"/>
      <c r="M32" s="114"/>
      <c r="N32" s="117"/>
      <c r="O32" s="118"/>
      <c r="P32" s="57">
        <f t="shared" si="6"/>
        <v>0</v>
      </c>
    </row>
    <row r="33" spans="1:16" ht="19.2" customHeight="1" thickBot="1" x14ac:dyDescent="0.3">
      <c r="A33" s="60" t="s">
        <v>41</v>
      </c>
      <c r="B33" s="166"/>
      <c r="C33" s="167"/>
      <c r="D33" s="123"/>
      <c r="E33" s="160"/>
      <c r="F33" s="160"/>
      <c r="G33" s="124"/>
      <c r="H33" s="123"/>
      <c r="I33" s="124"/>
      <c r="J33" s="123"/>
      <c r="K33" s="153"/>
      <c r="L33" s="158"/>
      <c r="M33" s="159"/>
      <c r="N33" s="169"/>
      <c r="O33" s="170"/>
      <c r="P33" s="57">
        <f t="shared" si="6"/>
        <v>0</v>
      </c>
    </row>
    <row r="34" spans="1:16" ht="19.5" customHeight="1" thickBot="1" x14ac:dyDescent="0.3">
      <c r="A34" s="59" t="s">
        <v>41</v>
      </c>
      <c r="B34" s="208"/>
      <c r="C34" s="209"/>
      <c r="D34" s="166"/>
      <c r="E34" s="210"/>
      <c r="F34" s="210"/>
      <c r="G34" s="167"/>
      <c r="H34" s="166"/>
      <c r="I34" s="167"/>
      <c r="J34" s="166"/>
      <c r="K34" s="167"/>
      <c r="L34" s="158"/>
      <c r="M34" s="159"/>
      <c r="N34" s="169"/>
      <c r="O34" s="170"/>
      <c r="P34" s="57">
        <f t="shared" si="6"/>
        <v>0</v>
      </c>
    </row>
    <row r="35" spans="1:16" ht="19.5" customHeight="1" thickBot="1" x14ac:dyDescent="0.3">
      <c r="A35" s="60" t="s">
        <v>41</v>
      </c>
      <c r="B35" s="166"/>
      <c r="C35" s="167"/>
      <c r="D35" s="123"/>
      <c r="E35" s="160"/>
      <c r="F35" s="160"/>
      <c r="G35" s="124"/>
      <c r="H35" s="123"/>
      <c r="I35" s="124"/>
      <c r="J35" s="123"/>
      <c r="K35" s="124"/>
      <c r="L35" s="158"/>
      <c r="M35" s="159"/>
      <c r="N35" s="169"/>
      <c r="O35" s="170"/>
      <c r="P35" s="57">
        <f t="shared" si="6"/>
        <v>0</v>
      </c>
    </row>
    <row r="36" spans="1:16" ht="19.5" customHeight="1" thickBot="1" x14ac:dyDescent="0.3">
      <c r="A36" s="60" t="s">
        <v>41</v>
      </c>
      <c r="B36" s="166"/>
      <c r="C36" s="167"/>
      <c r="D36" s="123"/>
      <c r="E36" s="160"/>
      <c r="F36" s="160"/>
      <c r="G36" s="124"/>
      <c r="H36" s="123"/>
      <c r="I36" s="124"/>
      <c r="J36" s="123"/>
      <c r="K36" s="124"/>
      <c r="L36" s="158"/>
      <c r="M36" s="159"/>
      <c r="N36" s="169"/>
      <c r="O36" s="170"/>
      <c r="P36" s="57">
        <f t="shared" si="6"/>
        <v>0</v>
      </c>
    </row>
    <row r="37" spans="1:16" ht="19.5" customHeight="1" thickBot="1" x14ac:dyDescent="0.3">
      <c r="A37" s="59" t="s">
        <v>41</v>
      </c>
      <c r="B37" s="208"/>
      <c r="C37" s="209"/>
      <c r="D37" s="166"/>
      <c r="E37" s="210"/>
      <c r="F37" s="210"/>
      <c r="G37" s="167"/>
      <c r="H37" s="166"/>
      <c r="I37" s="167"/>
      <c r="J37" s="166"/>
      <c r="K37" s="167"/>
      <c r="L37" s="158"/>
      <c r="M37" s="159"/>
      <c r="N37" s="169"/>
      <c r="O37" s="170"/>
      <c r="P37" s="57">
        <f t="shared" si="6"/>
        <v>0</v>
      </c>
    </row>
    <row r="38" spans="1:16" ht="19.5" customHeight="1" thickBot="1" x14ac:dyDescent="0.3">
      <c r="A38" s="60" t="s">
        <v>41</v>
      </c>
      <c r="B38" s="166"/>
      <c r="C38" s="167"/>
      <c r="D38" s="123"/>
      <c r="E38" s="160"/>
      <c r="F38" s="160"/>
      <c r="G38" s="124"/>
      <c r="H38" s="123"/>
      <c r="I38" s="124"/>
      <c r="J38" s="123"/>
      <c r="K38" s="124"/>
      <c r="L38" s="158"/>
      <c r="M38" s="159"/>
      <c r="N38" s="169"/>
      <c r="O38" s="170"/>
      <c r="P38" s="57">
        <f t="shared" si="6"/>
        <v>0</v>
      </c>
    </row>
    <row r="39" spans="1:16" ht="18.75" customHeight="1" x14ac:dyDescent="0.25">
      <c r="A39" s="60" t="s">
        <v>41</v>
      </c>
      <c r="B39" s="166"/>
      <c r="C39" s="167"/>
      <c r="D39" s="123"/>
      <c r="E39" s="160"/>
      <c r="F39" s="160"/>
      <c r="G39" s="124"/>
      <c r="H39" s="123"/>
      <c r="I39" s="124"/>
      <c r="J39" s="123"/>
      <c r="K39" s="124"/>
      <c r="L39" s="158"/>
      <c r="M39" s="159"/>
      <c r="N39" s="169"/>
      <c r="O39" s="170"/>
      <c r="P39" s="57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dcterms:created xsi:type="dcterms:W3CDTF">2015-11-16T19:09:52Z</dcterms:created>
  <dcterms:modified xsi:type="dcterms:W3CDTF">2022-10-04T15:08:26Z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