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Kroger/534-853 Brookfield, WI/"/>
    </mc:Choice>
  </mc:AlternateContent>
  <xr:revisionPtr revIDLastSave="31" documentId="13_ncr:1_{B888774D-3C83-41B9-8B1C-1CD895A9BF91}" xr6:coauthVersionLast="47" xr6:coauthVersionMax="47" xr10:uidLastSave="{8300C27D-B1F9-4648-A10C-18DCA960E77C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<sst xmlns="http://schemas.openxmlformats.org/spreadsheetml/2006/main" count="97" uniqueCount="65">
  <si>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</si>
  <si>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</si>
  <si>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</si>
  <si>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</si>
  <si>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</si>
  <si>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</si>
  <si>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</si>
  <si>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</si>
  <si>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</si>
  <si>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</si>
  <si>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</si>
  <si>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</si>
  <si>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</si>
  <si>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</si>
  <si>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</si>
  <si>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</si>
  <si>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</si>
  <si>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</si>
  <si>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</si>
  <si>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</si>
  <si>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</si>
  <si>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</si>
  <si>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</si>
  <si>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</si>
  <si>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</si>
  <si>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</si>
  <si>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</si>
  <si>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</si>
  <si>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</si>
  <si>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</si>
  <si>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</si>
  <si>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</si>
  <si>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</si>
  <si>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</si>
  <si>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</si>
  <si>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</si>
  <si>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</si>
  <si>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</si>
  <si>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</si>
  <si>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</si>
  <si>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</si>
  <si>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</si>
  <si>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</si>
  <si>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</si>
  <si>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</si>
  <si>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</si>
  <si>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</si>
  <si>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</si>
  <si>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</si>
  <si>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</si>
  <si>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</si>
  <si>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</si>
  <si>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</si>
  <si>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</si>
  <si>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</si>
  <si>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</si>
  <si>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</si>
  <si>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</si>
  <si>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AHU-1</t>
  </si>
  <si>
    <t>AHU-2</t>
  </si>
  <si>
    <t>E BACK AREA</t>
  </si>
  <si>
    <t>W BACK AREA</t>
  </si>
  <si>
    <t>ROOF</t>
  </si>
  <si>
    <t>KEF-2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</si>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</sst>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B10" sqref="B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8" ht="9.75" customHeight="1" thickBot="1" x14ac:dyDescent="0.35">
      <c r="A3" s="100"/>
    </row>
    <row r="4" spans="1:18" ht="20.100000000000001" customHeight="1" thickBot="1" x14ac:dyDescent="0.3">
      <c r="A4" s="6"/>
      <c r="B4" s="8" t="s">
        <v>1</v>
      </c>
      <c r="C4" s="203" t="s">
        <v>2</v>
      </c>
      <c r="D4" s="204"/>
      <c r="E4" s="192" t="s">
        <v>3</v>
      </c>
      <c r="F4" s="190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9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25">
      <c r="A6" s="79" t="s">
        <v>58</v>
      </c>
      <c r="B6" s="77" t="s">
        <v>61</v>
      </c>
      <c r="C6" s="23">
        <v>18750</v>
      </c>
      <c r="D6" s="24"/>
      <c r="E6" s="23">
        <f t="shared" ref="E6:F7" si="0">C6-G6</f>
        <v>0</v>
      </c>
      <c r="F6" s="24">
        <f t="shared" si="0"/>
        <v>0</v>
      </c>
      <c r="G6" s="25">
        <v>18750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5">
      <c r="A7" s="80" t="s">
        <v>59</v>
      </c>
      <c r="B7" s="78" t="s">
        <v>60</v>
      </c>
      <c r="C7" s="35">
        <v>13250</v>
      </c>
      <c r="D7" s="36"/>
      <c r="E7" s="35">
        <f t="shared" si="0"/>
        <v>0</v>
      </c>
      <c r="F7" s="36">
        <f t="shared" si="0"/>
        <v>0</v>
      </c>
      <c r="G7" s="37">
        <v>13250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5">
      <c r="A8" s="80" t="s">
        <v>13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14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25">
      <c r="A10" s="116" t="s">
        <v>15</v>
      </c>
      <c r="B10" s="117" t="s">
        <v>62</v>
      </c>
      <c r="C10" s="128">
        <v>2000</v>
      </c>
      <c r="D10" s="129"/>
      <c r="E10" s="128">
        <f t="shared" si="2"/>
        <v>1500</v>
      </c>
      <c r="F10" s="129">
        <f t="shared" si="3"/>
        <v>0</v>
      </c>
      <c r="G10" s="118">
        <v>500</v>
      </c>
      <c r="H10" s="119"/>
      <c r="I10" s="120">
        <f>G10/C10</f>
        <v>0.25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customHeight="1" x14ac:dyDescent="0.25">
      <c r="A11" s="80" t="s">
        <v>16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 x14ac:dyDescent="0.25">
      <c r="A12" s="80" t="s">
        <v>17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 x14ac:dyDescent="0.25">
      <c r="A13" s="80" t="s">
        <v>18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customHeight="1" x14ac:dyDescent="0.25">
      <c r="A14" s="116" t="s">
        <v>19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customHeight="1" x14ac:dyDescent="0.25">
      <c r="A15" s="80" t="s">
        <v>20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customHeight="1" x14ac:dyDescent="0.25">
      <c r="A16" s="80" t="s">
        <v>21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customHeight="1" x14ac:dyDescent="0.25">
      <c r="A17" s="80" t="s">
        <v>22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customHeight="1" x14ac:dyDescent="0.25">
      <c r="A18" s="116" t="s">
        <v>23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customHeight="1" x14ac:dyDescent="0.25">
      <c r="A19" s="80" t="s">
        <v>24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customHeight="1" x14ac:dyDescent="0.25">
      <c r="A20" s="80" t="s">
        <v>25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customHeight="1" x14ac:dyDescent="0.25">
      <c r="A21" s="80" t="s">
        <v>26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 x14ac:dyDescent="0.25">
      <c r="A22" s="80" t="s">
        <v>27</v>
      </c>
      <c r="B22" s="78"/>
      <c r="C22" s="47"/>
      <c r="D22" s="48"/>
      <c r="E22" s="47" t="s">
        <v>28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customHeight="1" x14ac:dyDescent="0.25">
      <c r="A23" s="80" t="s">
        <v>27</v>
      </c>
      <c r="B23" s="78"/>
      <c r="C23" s="47"/>
      <c r="D23" s="48"/>
      <c r="E23" s="47" t="s">
        <v>28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25">
      <c r="A24" s="80" t="s">
        <v>64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/>
      <c r="N24" s="51"/>
      <c r="O24" s="45"/>
      <c r="P24" s="46"/>
      <c r="Q24" s="68"/>
      <c r="R24" s="73"/>
    </row>
    <row r="25" spans="1:18" ht="20.100000000000001" customHeight="1" x14ac:dyDescent="0.25">
      <c r="A25" s="80" t="s">
        <v>63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1750</v>
      </c>
      <c r="N25" s="51"/>
      <c r="O25" s="45"/>
      <c r="P25" s="46"/>
      <c r="Q25" s="68"/>
      <c r="R25" s="73"/>
    </row>
    <row r="26" spans="1:18" ht="20.100000000000001" customHeight="1" x14ac:dyDescent="0.25">
      <c r="A26" s="80" t="s">
        <v>31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customHeight="1" x14ac:dyDescent="0.25">
      <c r="A27" s="80" t="s">
        <v>32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customHeight="1" x14ac:dyDescent="0.25">
      <c r="A28" s="80" t="s">
        <v>33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customHeight="1" x14ac:dyDescent="0.25">
      <c r="A29" s="80" t="s">
        <v>34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customHeight="1" x14ac:dyDescent="0.25">
      <c r="A30" s="116" t="s">
        <v>29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customHeight="1" x14ac:dyDescent="0.25">
      <c r="A31" s="80" t="s">
        <v>30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customHeight="1" x14ac:dyDescent="0.25">
      <c r="A32" s="80" t="s">
        <v>31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customHeight="1" x14ac:dyDescent="0.25">
      <c r="A33" s="80" t="s">
        <v>32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customHeight="1" x14ac:dyDescent="0.25">
      <c r="A34" s="80" t="s">
        <v>33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customHeight="1" thickBot="1" x14ac:dyDescent="0.3">
      <c r="A35" s="90" t="s">
        <v>34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3">
      <c r="A36" s="211" t="s">
        <v>35</v>
      </c>
      <c r="B36" s="212"/>
      <c r="C36" s="81">
        <f t="shared" ref="C36:H36" si="18">SUM(C6:C35)</f>
        <v>34000</v>
      </c>
      <c r="D36" s="82">
        <f t="shared" si="18"/>
        <v>0</v>
      </c>
      <c r="E36" s="81">
        <f t="shared" si="18"/>
        <v>1500</v>
      </c>
      <c r="F36" s="82">
        <f t="shared" si="18"/>
        <v>0</v>
      </c>
      <c r="G36" s="83">
        <f t="shared" si="18"/>
        <v>32500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1750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 x14ac:dyDescent="0.3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3">
      <c r="A38" s="111" t="s">
        <v>36</v>
      </c>
      <c r="B38" s="98"/>
      <c r="C38" s="98"/>
      <c r="D38" s="98"/>
      <c r="F38" s="179" t="s">
        <v>37</v>
      </c>
      <c r="G38" s="180"/>
      <c r="H38" s="153" t="s">
        <v>38</v>
      </c>
      <c r="I38" s="154"/>
      <c r="J38" s="155"/>
      <c r="L38" s="110" t="s">
        <v>39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3">
      <c r="A39" s="171" t="s">
        <v>35</v>
      </c>
      <c r="B39" s="172"/>
      <c r="C39" s="101" t="s">
        <v>11</v>
      </c>
      <c r="D39" s="102" t="s">
        <v>12</v>
      </c>
      <c r="F39" s="181"/>
      <c r="G39" s="182"/>
      <c r="H39" s="156"/>
      <c r="I39" s="157"/>
      <c r="J39" s="158"/>
      <c r="L39" s="150" t="s">
        <v>40</v>
      </c>
      <c r="M39" s="150"/>
      <c r="N39" s="150"/>
      <c r="O39" s="150"/>
      <c r="P39" s="113">
        <f>IF(R38=TRUE, 1, 0)</f>
        <v>1</v>
      </c>
    </row>
    <row r="40" spans="1:21" ht="18.75" customHeight="1" x14ac:dyDescent="0.25">
      <c r="A40" s="173" t="s">
        <v>41</v>
      </c>
      <c r="B40" s="174"/>
      <c r="C40" s="103">
        <f>G36+K36</f>
        <v>32500</v>
      </c>
      <c r="D40" s="104">
        <f>H36+L36</f>
        <v>0</v>
      </c>
      <c r="F40" s="220" t="s">
        <v>42</v>
      </c>
      <c r="G40" s="221"/>
      <c r="H40" s="162"/>
      <c r="I40" s="163"/>
      <c r="J40" s="164"/>
      <c r="L40" s="151"/>
      <c r="M40" s="151"/>
      <c r="N40" s="151"/>
      <c r="O40" s="15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3">
      <c r="A41" s="175" t="s">
        <v>43</v>
      </c>
      <c r="B41" s="176"/>
      <c r="C41" s="107">
        <f>M36+O36</f>
        <v>1750</v>
      </c>
      <c r="D41" s="108">
        <f>N36+P36</f>
        <v>0</v>
      </c>
      <c r="F41" s="222" t="s">
        <v>44</v>
      </c>
      <c r="G41" s="223"/>
      <c r="H41" s="165"/>
      <c r="I41" s="166"/>
      <c r="J41" s="167"/>
      <c r="L41" s="152" t="s">
        <v>45</v>
      </c>
      <c r="M41" s="152"/>
      <c r="N41" s="152"/>
      <c r="O41" s="152"/>
      <c r="P41" s="114" t="e">
        <f>IF(R40=TRUE, 1, 0)</f>
        <v>#DIV/0!</v>
      </c>
    </row>
    <row r="42" spans="1:21" ht="18.75" customHeight="1" thickBot="1" x14ac:dyDescent="0.35">
      <c r="A42" s="177" t="s">
        <v>46</v>
      </c>
      <c r="B42" s="178"/>
      <c r="C42" s="105">
        <f>C40-C41</f>
        <v>30750</v>
      </c>
      <c r="D42" s="106">
        <f>D40-D41</f>
        <v>0</v>
      </c>
      <c r="F42" s="183" t="s">
        <v>47</v>
      </c>
      <c r="G42" s="184"/>
      <c r="H42" s="168"/>
      <c r="I42" s="169"/>
      <c r="J42" s="170"/>
      <c r="L42" s="151"/>
      <c r="M42" s="151"/>
      <c r="N42" s="151"/>
      <c r="O42" s="151"/>
      <c r="P42" s="115"/>
      <c r="R42" s="1" t="e">
        <f>AND(H43&gt;=-0.02, H43&lt;=0.02)</f>
        <v>#DIV/0!</v>
      </c>
    </row>
    <row r="43" spans="1:21" ht="16.5" customHeight="1" thickBot="1" x14ac:dyDescent="0.3">
      <c r="F43" s="236" t="s">
        <v>48</v>
      </c>
      <c r="G43" s="237"/>
      <c r="H43" s="159" t="e">
        <f>AVERAGE(H40:J42)</f>
        <v>#DIV/0!</v>
      </c>
      <c r="I43" s="160"/>
      <c r="J43" s="161"/>
      <c r="L43" s="148" t="s">
        <v>49</v>
      </c>
      <c r="M43" s="148"/>
      <c r="N43" s="148"/>
      <c r="O43" s="148"/>
      <c r="P43" s="109" t="e">
        <f>IF(R42=TRUE, 1, 0)</f>
        <v>#DIV/0!</v>
      </c>
    </row>
    <row r="44" spans="1:21" ht="13.6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48"/>
      <c r="M44" s="148"/>
      <c r="N44" s="148"/>
      <c r="O44" s="148"/>
      <c r="P44" s="112"/>
    </row>
    <row r="45" spans="1:21" ht="13.6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 x14ac:dyDescent="0.3">
      <c r="A46" s="3" t="s">
        <v>50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 x14ac:dyDescent="0.25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6"/>
      <c r="Q47" s="74"/>
    </row>
    <row r="48" spans="1:21" ht="20.100000000000001" customHeight="1" x14ac:dyDescent="0.25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9"/>
      <c r="Q48" s="74"/>
    </row>
    <row r="49" spans="1:17" ht="20.100000000000001" customHeight="1" thickBot="1" x14ac:dyDescent="0.3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2"/>
    </row>
    <row r="50" spans="1:17" ht="20.10000000000000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8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 x14ac:dyDescent="0.3">
      <c r="A52" s="233" t="s">
        <v>51</v>
      </c>
      <c r="B52" s="234"/>
      <c r="C52" s="234"/>
      <c r="D52" s="234"/>
      <c r="E52" s="234"/>
      <c r="F52" s="235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2" customHeight="1" thickBot="1" x14ac:dyDescent="0.3">
      <c r="A53" s="5" t="s">
        <v>9</v>
      </c>
      <c r="B53" s="188" t="s">
        <v>52</v>
      </c>
      <c r="C53" s="189"/>
      <c r="D53" s="190" t="s">
        <v>53</v>
      </c>
      <c r="E53" s="191"/>
      <c r="F53" s="191"/>
      <c r="G53" s="192"/>
      <c r="H53" s="190" t="s">
        <v>54</v>
      </c>
      <c r="I53" s="192"/>
      <c r="J53" s="191" t="s">
        <v>55</v>
      </c>
      <c r="K53" s="191"/>
      <c r="L53" s="219" t="s">
        <v>6</v>
      </c>
      <c r="M53" s="219"/>
      <c r="N53" s="215" t="s">
        <v>7</v>
      </c>
      <c r="O53" s="216"/>
      <c r="P53" s="65" t="s">
        <v>56</v>
      </c>
    </row>
    <row r="54" spans="1:17" ht="18.75" customHeight="1" thickBot="1" x14ac:dyDescent="0.3">
      <c r="A54" s="66" t="s">
        <v>57</v>
      </c>
      <c r="B54" s="186"/>
      <c r="C54" s="187"/>
      <c r="D54" s="193"/>
      <c r="E54" s="194"/>
      <c r="F54" s="194"/>
      <c r="G54" s="195"/>
      <c r="H54" s="193"/>
      <c r="I54" s="195"/>
      <c r="J54" s="199"/>
      <c r="K54" s="200"/>
      <c r="L54" s="197"/>
      <c r="M54" s="198"/>
      <c r="N54" s="217"/>
      <c r="O54" s="218"/>
      <c r="P54" s="64">
        <f t="shared" ref="P54:P62" si="20">L54-N54</f>
        <v>0</v>
      </c>
    </row>
    <row r="55" spans="1:17" ht="18.75" customHeight="1" thickBot="1" x14ac:dyDescent="0.3">
      <c r="A55" s="67" t="s">
        <v>57</v>
      </c>
      <c r="B55" s="185"/>
      <c r="C55" s="185"/>
      <c r="D55" s="140"/>
      <c r="E55" s="141"/>
      <c r="F55" s="141"/>
      <c r="G55" s="142"/>
      <c r="H55" s="140"/>
      <c r="I55" s="142"/>
      <c r="J55" s="213"/>
      <c r="K55" s="214"/>
      <c r="L55" s="197"/>
      <c r="M55" s="198"/>
      <c r="N55" s="217"/>
      <c r="O55" s="218"/>
      <c r="P55" s="64">
        <f t="shared" si="20"/>
        <v>0</v>
      </c>
    </row>
    <row r="56" spans="1:17" ht="19.2" customHeight="1" thickBot="1" x14ac:dyDescent="0.3">
      <c r="A56" s="67" t="s">
        <v>57</v>
      </c>
      <c r="B56" s="138"/>
      <c r="C56" s="139"/>
      <c r="D56" s="140"/>
      <c r="E56" s="141"/>
      <c r="F56" s="141"/>
      <c r="G56" s="142"/>
      <c r="H56" s="140"/>
      <c r="I56" s="142"/>
      <c r="J56" s="140"/>
      <c r="K56" s="196"/>
      <c r="L56" s="143"/>
      <c r="M56" s="144"/>
      <c r="N56" s="136"/>
      <c r="O56" s="137"/>
      <c r="P56" s="64">
        <f t="shared" si="20"/>
        <v>0</v>
      </c>
    </row>
    <row r="57" spans="1:17" ht="19.5" customHeight="1" thickBot="1" x14ac:dyDescent="0.3">
      <c r="A57" s="66" t="s">
        <v>57</v>
      </c>
      <c r="B57" s="145"/>
      <c r="C57" s="146"/>
      <c r="D57" s="138"/>
      <c r="E57" s="147"/>
      <c r="F57" s="147"/>
      <c r="G57" s="139"/>
      <c r="H57" s="138"/>
      <c r="I57" s="139"/>
      <c r="J57" s="138"/>
      <c r="K57" s="139"/>
      <c r="L57" s="143"/>
      <c r="M57" s="144"/>
      <c r="N57" s="136"/>
      <c r="O57" s="137"/>
      <c r="P57" s="64">
        <f t="shared" si="20"/>
        <v>0</v>
      </c>
    </row>
    <row r="58" spans="1:17" ht="19.5" customHeight="1" thickBot="1" x14ac:dyDescent="0.3">
      <c r="A58" s="67" t="s">
        <v>57</v>
      </c>
      <c r="B58" s="138"/>
      <c r="C58" s="139"/>
      <c r="D58" s="140"/>
      <c r="E58" s="141"/>
      <c r="F58" s="141"/>
      <c r="G58" s="142"/>
      <c r="H58" s="140"/>
      <c r="I58" s="142"/>
      <c r="J58" s="140"/>
      <c r="K58" s="142"/>
      <c r="L58" s="143"/>
      <c r="M58" s="144"/>
      <c r="N58" s="136"/>
      <c r="O58" s="137"/>
      <c r="P58" s="64">
        <f t="shared" si="20"/>
        <v>0</v>
      </c>
    </row>
    <row r="59" spans="1:17" ht="19.5" customHeight="1" thickBot="1" x14ac:dyDescent="0.3">
      <c r="A59" s="67" t="s">
        <v>57</v>
      </c>
      <c r="B59" s="138"/>
      <c r="C59" s="139"/>
      <c r="D59" s="140"/>
      <c r="E59" s="141"/>
      <c r="F59" s="141"/>
      <c r="G59" s="142"/>
      <c r="H59" s="140"/>
      <c r="I59" s="142"/>
      <c r="J59" s="140"/>
      <c r="K59" s="142"/>
      <c r="L59" s="143"/>
      <c r="M59" s="144"/>
      <c r="N59" s="136"/>
      <c r="O59" s="137"/>
      <c r="P59" s="64">
        <f t="shared" si="20"/>
        <v>0</v>
      </c>
    </row>
    <row r="60" spans="1:17" ht="19.5" customHeight="1" thickBot="1" x14ac:dyDescent="0.3">
      <c r="A60" s="66" t="s">
        <v>57</v>
      </c>
      <c r="B60" s="145"/>
      <c r="C60" s="146"/>
      <c r="D60" s="138"/>
      <c r="E60" s="147"/>
      <c r="F60" s="147"/>
      <c r="G60" s="139"/>
      <c r="H60" s="138"/>
      <c r="I60" s="139"/>
      <c r="J60" s="138"/>
      <c r="K60" s="139"/>
      <c r="L60" s="143"/>
      <c r="M60" s="144"/>
      <c r="N60" s="136"/>
      <c r="O60" s="137"/>
      <c r="P60" s="64">
        <f t="shared" si="20"/>
        <v>0</v>
      </c>
    </row>
    <row r="61" spans="1:17" ht="19.5" customHeight="1" thickBot="1" x14ac:dyDescent="0.3">
      <c r="A61" s="67" t="s">
        <v>57</v>
      </c>
      <c r="B61" s="138"/>
      <c r="C61" s="139"/>
      <c r="D61" s="140"/>
      <c r="E61" s="141"/>
      <c r="F61" s="141"/>
      <c r="G61" s="142"/>
      <c r="H61" s="140"/>
      <c r="I61" s="142"/>
      <c r="J61" s="140"/>
      <c r="K61" s="142"/>
      <c r="L61" s="143"/>
      <c r="M61" s="144"/>
      <c r="N61" s="136"/>
      <c r="O61" s="137"/>
      <c r="P61" s="64">
        <f t="shared" si="20"/>
        <v>0</v>
      </c>
    </row>
    <row r="62" spans="1:17" ht="18.75" customHeight="1" x14ac:dyDescent="0.25">
      <c r="A62" s="67" t="s">
        <v>57</v>
      </c>
      <c r="B62" s="138"/>
      <c r="C62" s="139"/>
      <c r="D62" s="140"/>
      <c r="E62" s="141"/>
      <c r="F62" s="141"/>
      <c r="G62" s="142"/>
      <c r="H62" s="140"/>
      <c r="I62" s="142"/>
      <c r="J62" s="140"/>
      <c r="K62" s="142"/>
      <c r="L62" s="143"/>
      <c r="M62" s="144"/>
      <c r="N62" s="136"/>
      <c r="O62" s="137"/>
      <c r="P62" s="64">
        <f t="shared" si="20"/>
        <v>0</v>
      </c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93BE27-0412-43CB-96AB-0006E6B11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2026-03-19T15:27:35Z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