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020/PROJECT DOCUMENTS/"/>
    </mc:Choice>
  </mc:AlternateContent>
  <xr:revisionPtr revIDLastSave="0" documentId="8_{E96E3E4B-C3D7-4A10-A09E-B987E99D3F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<sst xmlns="http://schemas.openxmlformats.org/spreadsheetml/2006/main" count="70" uniqueCount="44">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</sst>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N1" sqref="N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40</v>
      </c>
      <c r="C6" s="23">
        <v>4000</v>
      </c>
      <c r="D6" s="24"/>
      <c r="E6" s="23">
        <f t="shared" ref="E6:F7" si="0">C6-G6</f>
        <v>3000</v>
      </c>
      <c r="F6" s="24">
        <f t="shared" si="0"/>
        <v>0</v>
      </c>
      <c r="G6" s="25">
        <v>1000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41</v>
      </c>
      <c r="C7" s="35">
        <v>4000</v>
      </c>
      <c r="D7" s="36"/>
      <c r="E7" s="35">
        <f t="shared" si="0"/>
        <v>2900</v>
      </c>
      <c r="F7" s="36">
        <f t="shared" si="0"/>
        <v>0</v>
      </c>
      <c r="G7" s="37">
        <v>1100</v>
      </c>
      <c r="H7" s="38"/>
      <c r="I7" s="39">
        <f t="shared" ref="I7:J7" si="1">G7/C7</f>
        <v>0.27500000000000002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3"/>
      <c r="R8" s="68"/>
    </row>
    <row r="9" spans="1:21" ht="20.149999999999999" customHeight="1" thickBot="1" x14ac:dyDescent="0.3">
      <c r="A9" s="75" t="s">
        <v>16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/>
      <c r="Q9" s="63"/>
      <c r="R9" s="68"/>
    </row>
    <row r="10" spans="1:21" ht="20.149999999999999" customHeight="1" thickBot="1" x14ac:dyDescent="0.3">
      <c r="A10" s="179" t="s">
        <v>17</v>
      </c>
      <c r="B10" s="180"/>
      <c r="C10" s="76">
        <f t="shared" ref="C10:H10" si="2">SUM(C6:C9)</f>
        <v>8000</v>
      </c>
      <c r="D10" s="77">
        <f t="shared" si="2"/>
        <v>0</v>
      </c>
      <c r="E10" s="76">
        <f t="shared" si="2"/>
        <v>5900</v>
      </c>
      <c r="F10" s="77">
        <f t="shared" si="2"/>
        <v>0</v>
      </c>
      <c r="G10" s="78">
        <f t="shared" si="2"/>
        <v>2100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03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4"/>
      <c r="R10" s="68"/>
    </row>
    <row r="11" spans="1:21" ht="20.149999999999999" customHeight="1" thickBot="1" x14ac:dyDescent="0.3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49999999999999" customHeight="1" thickBot="1" x14ac:dyDescent="0.35">
      <c r="A12" s="98" t="s">
        <v>18</v>
      </c>
      <c r="B12" s="85"/>
      <c r="C12" s="85"/>
      <c r="D12" s="85"/>
      <c r="F12" s="147" t="s">
        <v>19</v>
      </c>
      <c r="G12" s="148"/>
      <c r="H12" s="121" t="s">
        <v>20</v>
      </c>
      <c r="I12" s="122"/>
      <c r="J12" s="123"/>
      <c r="L12" s="97" t="s">
        <v>21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9" t="s">
        <v>17</v>
      </c>
      <c r="B13" s="140"/>
      <c r="C13" s="88" t="s">
        <v>11</v>
      </c>
      <c r="D13" s="89" t="s">
        <v>12</v>
      </c>
      <c r="F13" s="149"/>
      <c r="G13" s="150"/>
      <c r="H13" s="124"/>
      <c r="I13" s="125"/>
      <c r="J13" s="126"/>
      <c r="L13" s="118" t="s">
        <v>22</v>
      </c>
      <c r="M13" s="118"/>
      <c r="N13" s="118"/>
      <c r="O13" s="118"/>
      <c r="P13" s="100">
        <f>IF(R12=TRUE, 1, 0)</f>
        <v>1</v>
      </c>
    </row>
    <row r="14" spans="1:21" ht="18.75" customHeight="1" x14ac:dyDescent="0.35">
      <c r="A14" s="141" t="s">
        <v>23</v>
      </c>
      <c r="B14" s="142"/>
      <c r="C14" s="90">
        <f>G10+K10</f>
        <v>2100</v>
      </c>
      <c r="D14" s="91">
        <f>H10+L10</f>
        <v>0</v>
      </c>
      <c r="F14" s="188" t="s">
        <v>24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143" t="s">
        <v>25</v>
      </c>
      <c r="B15" s="144"/>
      <c r="C15" s="94">
        <f>M10+O10</f>
        <v>2050</v>
      </c>
      <c r="D15" s="95">
        <f>N10+P10</f>
        <v>0</v>
      </c>
      <c r="F15" s="190" t="s">
        <v>26</v>
      </c>
      <c r="G15" s="191"/>
      <c r="H15" s="133"/>
      <c r="I15" s="134"/>
      <c r="J15" s="135"/>
      <c r="L15" s="120" t="s">
        <v>27</v>
      </c>
      <c r="M15" s="120"/>
      <c r="N15" s="120"/>
      <c r="O15" s="120"/>
      <c r="P15" s="101" t="e">
        <f>IF(R14=TRUE, 1, 0)</f>
        <v>#DIV/0!</v>
      </c>
    </row>
    <row r="16" spans="1:21" ht="18.75" customHeight="1" thickBot="1" x14ac:dyDescent="0.4">
      <c r="A16" s="145" t="s">
        <v>28</v>
      </c>
      <c r="B16" s="146"/>
      <c r="C16" s="92">
        <f>C14-C15</f>
        <v>50</v>
      </c>
      <c r="D16" s="93">
        <f>D14-D15</f>
        <v>0</v>
      </c>
      <c r="F16" s="151" t="s">
        <v>29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e">
        <f>AND(H17&gt;=-0.02, H17&lt;=0.02)</f>
        <v>#DIV/0!</v>
      </c>
    </row>
    <row r="17" spans="1:17" ht="16.5" customHeight="1" thickBot="1" x14ac:dyDescent="0.3">
      <c r="F17" s="204" t="s">
        <v>30</v>
      </c>
      <c r="G17" s="205"/>
      <c r="H17" s="127" t="e">
        <f>AVERAGE(H14:J16)</f>
        <v>#DIV/0!</v>
      </c>
      <c r="I17" s="128"/>
      <c r="J17" s="129"/>
      <c r="L17" s="116" t="s">
        <v>31</v>
      </c>
      <c r="M17" s="116"/>
      <c r="N17" s="116"/>
      <c r="O17" s="116"/>
      <c r="P17" s="96" t="e">
        <f>IF(R16=TRUE, 1, 0)</f>
        <v>#DIV/0!</v>
      </c>
    </row>
    <row r="18" spans="1:17" ht="13.7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49999999999999" customHeigh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49999999999999" customHeight="1" thickBot="1" x14ac:dyDescent="0.3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201" t="s">
        <v>33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3">
      <c r="A27" s="5" t="s">
        <v>9</v>
      </c>
      <c r="B27" s="156" t="s">
        <v>34</v>
      </c>
      <c r="C27" s="157"/>
      <c r="D27" s="158" t="s">
        <v>35</v>
      </c>
      <c r="E27" s="159"/>
      <c r="F27" s="159"/>
      <c r="G27" s="160"/>
      <c r="H27" s="158" t="s">
        <v>36</v>
      </c>
      <c r="I27" s="160"/>
      <c r="J27" s="159" t="s">
        <v>37</v>
      </c>
      <c r="K27" s="159"/>
      <c r="L27" s="187" t="s">
        <v>6</v>
      </c>
      <c r="M27" s="187"/>
      <c r="N27" s="183" t="s">
        <v>7</v>
      </c>
      <c r="O27" s="184"/>
      <c r="P27" s="60" t="s">
        <v>38</v>
      </c>
    </row>
    <row r="28" spans="1:17" ht="18.75" customHeight="1" thickBot="1" x14ac:dyDescent="0.3">
      <c r="A28" s="61" t="s">
        <v>39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4">L28-N28</f>
        <v>0</v>
      </c>
    </row>
    <row r="29" spans="1:17" ht="18.75" customHeight="1" thickBot="1" x14ac:dyDescent="0.3">
      <c r="A29" s="62" t="s">
        <v>39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4"/>
        <v>0</v>
      </c>
    </row>
    <row r="30" spans="1:17" ht="19.149999999999999" customHeight="1" thickBot="1" x14ac:dyDescent="0.3">
      <c r="A30" s="62" t="s">
        <v>39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4"/>
        <v>0</v>
      </c>
    </row>
    <row r="31" spans="1:17" ht="19.5" customHeight="1" thickBot="1" x14ac:dyDescent="0.3">
      <c r="A31" s="61" t="s">
        <v>39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4"/>
        <v>0</v>
      </c>
    </row>
    <row r="32" spans="1:17" ht="19.5" customHeight="1" thickBot="1" x14ac:dyDescent="0.3">
      <c r="A32" s="62" t="s">
        <v>39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3">
      <c r="A33" s="62" t="s">
        <v>39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1" t="s">
        <v>39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2" t="s">
        <v>39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8.75" customHeight="1" x14ac:dyDescent="0.25">
      <c r="A36" s="62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2025-03-06T20:38:07Z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