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6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7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8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9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0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\OneDrive\Desktop\IBP 18 SHELL\"/>
    </mc:Choice>
  </mc:AlternateContent>
  <xr:revisionPtr revIDLastSave="0" documentId="13_ncr:1_{71E60455-1082-4CE0-BBED-B01B7D5532A9}" xr6:coauthVersionLast="47" xr6:coauthVersionMax="47" xr10:uidLastSave="{00000000-0000-0000-0000-000000000000}"/>
  <bookViews>
    <workbookView xWindow="-108" yWindow="-108" windowWidth="23256" windowHeight="12576" activeTab="30" xr2:uid="{68BFF108-7C86-4026-A48D-F519D246FB8F}"/>
  </bookViews>
  <sheets>
    <sheet name="RTU-1N" sheetId="1" r:id="rId1"/>
    <sheet name="RTU-1N VAVs" sheetId="14" r:id="rId2"/>
    <sheet name="RTU-1N GRD's" sheetId="15" r:id="rId3"/>
    <sheet name="RTU-1S" sheetId="2" r:id="rId4"/>
    <sheet name="RTU-1S VAVs" sheetId="16" r:id="rId5"/>
    <sheet name="RTU-1S GRD's" sheetId="17" r:id="rId6"/>
    <sheet name="RTU-2N" sheetId="3" r:id="rId7"/>
    <sheet name="RTU-2N VAV's" sheetId="18" r:id="rId8"/>
    <sheet name="RTU-2N GRD's" sheetId="20" r:id="rId9"/>
    <sheet name="RTU-2S" sheetId="4" r:id="rId10"/>
    <sheet name="RTU-2S VAV's" sheetId="19" r:id="rId11"/>
    <sheet name="RTU-2S GRD's" sheetId="21" r:id="rId12"/>
    <sheet name="RTU-3N" sheetId="5" r:id="rId13"/>
    <sheet name="RTU-3N VAV's" sheetId="22" r:id="rId14"/>
    <sheet name="RTU-3N GRD's" sheetId="24" r:id="rId15"/>
    <sheet name="RTU-3S" sheetId="6" r:id="rId16"/>
    <sheet name="RTU-3S VAV's" sheetId="23" r:id="rId17"/>
    <sheet name="RTU-3S GRD's" sheetId="25" r:id="rId18"/>
    <sheet name="RTU-4N" sheetId="7" r:id="rId19"/>
    <sheet name="RTU-4N VAV's" sheetId="26" r:id="rId20"/>
    <sheet name="RTU-4N GRD's" sheetId="27" r:id="rId21"/>
    <sheet name="RTU-4S" sheetId="8" r:id="rId22"/>
    <sheet name="RTU-4S VAV's" sheetId="28" r:id="rId23"/>
    <sheet name="RTU-4S GRD's" sheetId="29" r:id="rId24"/>
    <sheet name="RTU-5N" sheetId="9" r:id="rId25"/>
    <sheet name="RTU-5N VAV's" sheetId="32" r:id="rId26"/>
    <sheet name="RTU-5N GRD's" sheetId="33" r:id="rId27"/>
    <sheet name="RTU-5S" sheetId="10" r:id="rId28"/>
    <sheet name="RTU-5S VAV's" sheetId="30" r:id="rId29"/>
    <sheet name="RTU-5S GRD's" sheetId="31" r:id="rId30"/>
    <sheet name="FCU-1" sheetId="41" r:id="rId31"/>
    <sheet name="EF-1" sheetId="34" r:id="rId32"/>
    <sheet name="EF-2" sheetId="35" r:id="rId33"/>
    <sheet name="SEF-1" sheetId="11" r:id="rId34"/>
    <sheet name="SEF-2" sheetId="36" r:id="rId35"/>
    <sheet name="EPF-1" sheetId="37" r:id="rId36"/>
    <sheet name="SPF-1" sheetId="38" r:id="rId37"/>
    <sheet name="SPF-2" sheetId="39" r:id="rId38"/>
    <sheet name="SPF-3" sheetId="40" r:id="rId39"/>
    <sheet name="SGRD - Blank" sheetId="13" r:id="rId40"/>
  </sheets>
  <definedNames>
    <definedName name="_xlnm.Print_Area" localSheetId="31">'EF-1'!$A$1:$H$55</definedName>
    <definedName name="_xlnm.Print_Area" localSheetId="32">'EF-2'!$A$1:$H$55</definedName>
    <definedName name="_xlnm.Print_Area" localSheetId="35">'EPF-1'!$A$1:$H$47</definedName>
    <definedName name="_xlnm.Print_Area" localSheetId="30">'FCU-1'!$A$1:$H$34</definedName>
    <definedName name="_xlnm.Print_Area" localSheetId="0">'RTU-1N'!$B$1:$H$39</definedName>
    <definedName name="_xlnm.Print_Area" localSheetId="2">'RTU-1N GRD''s'!$A$2:$H$24</definedName>
    <definedName name="_xlnm.Print_Area" localSheetId="1">'RTU-1N VAVs'!#REF!</definedName>
    <definedName name="_xlnm.Print_Area" localSheetId="3">'RTU-1S'!$B$1:$H$39</definedName>
    <definedName name="_xlnm.Print_Area" localSheetId="5">'RTU-1S GRD''s'!$A$2:$H$28</definedName>
    <definedName name="_xlnm.Print_Area" localSheetId="4">'RTU-1S VAVs'!#REF!</definedName>
    <definedName name="_xlnm.Print_Area" localSheetId="6">'RTU-2N'!$B$1:$H$39</definedName>
    <definedName name="_xlnm.Print_Area" localSheetId="8">'RTU-2N GRD''s'!$A$1:$H$36</definedName>
    <definedName name="_xlnm.Print_Area" localSheetId="7">'RTU-2N VAV''s'!#REF!</definedName>
    <definedName name="_xlnm.Print_Area" localSheetId="9">'RTU-2S'!$B$1:$H$39</definedName>
    <definedName name="_xlnm.Print_Area" localSheetId="11">'RTU-2S GRD''s'!$A$1:$H$36</definedName>
    <definedName name="_xlnm.Print_Area" localSheetId="10">'RTU-2S VAV''s'!#REF!</definedName>
    <definedName name="_xlnm.Print_Area" localSheetId="12">'RTU-3N'!$B$1:$H$39</definedName>
    <definedName name="_xlnm.Print_Area" localSheetId="14">'RTU-3N GRD''s'!$A$1:$H$36</definedName>
    <definedName name="_xlnm.Print_Area" localSheetId="13">'RTU-3N VAV''s'!#REF!</definedName>
    <definedName name="_xlnm.Print_Area" localSheetId="15">'RTU-3S'!$B$1:$H$39</definedName>
    <definedName name="_xlnm.Print_Area" localSheetId="17">'RTU-3S GRD''s'!$A$1:$H$36</definedName>
    <definedName name="_xlnm.Print_Area" localSheetId="16">'RTU-3S VAV''s'!#REF!</definedName>
    <definedName name="_xlnm.Print_Area" localSheetId="18">'RTU-4N'!$B$1:$H$39</definedName>
    <definedName name="_xlnm.Print_Area" localSheetId="20">'RTU-4N GRD''s'!$A$1:$H$36</definedName>
    <definedName name="_xlnm.Print_Area" localSheetId="19">'RTU-4N VAV''s'!#REF!</definedName>
    <definedName name="_xlnm.Print_Area" localSheetId="21">'RTU-4S'!$B$1:$H$39</definedName>
    <definedName name="_xlnm.Print_Area" localSheetId="23">'RTU-4S GRD''s'!$A$1:$H$36</definedName>
    <definedName name="_xlnm.Print_Area" localSheetId="22">'RTU-4S VAV''s'!#REF!</definedName>
    <definedName name="_xlnm.Print_Area" localSheetId="24">'RTU-5N'!$B$1:$H$39</definedName>
    <definedName name="_xlnm.Print_Area" localSheetId="26">'RTU-5N GRD''s'!$A$1:$H$36</definedName>
    <definedName name="_xlnm.Print_Area" localSheetId="25">'RTU-5N VAV''s'!$A$1:$L$10</definedName>
    <definedName name="_xlnm.Print_Area" localSheetId="27">'RTU-5S'!$B$1:$H$39</definedName>
    <definedName name="_xlnm.Print_Area" localSheetId="29">'RTU-5S GRD''s'!$A$1:$H$36</definedName>
    <definedName name="_xlnm.Print_Area" localSheetId="28">'RTU-5S VAV''s'!#REF!</definedName>
    <definedName name="_xlnm.Print_Area" localSheetId="33">'SEF-1'!$A$1:$H$47</definedName>
    <definedName name="_xlnm.Print_Area" localSheetId="34">'SEF-2'!$A$1:$H$47</definedName>
    <definedName name="_xlnm.Print_Area" localSheetId="39">'SGRD - Blank'!$A$1:$H$36</definedName>
    <definedName name="_xlnm.Print_Area" localSheetId="36">'SPF-1'!$A$1:$H$47</definedName>
    <definedName name="_xlnm.Print_Area" localSheetId="37">'SPF-2'!$A$1:$H$47</definedName>
    <definedName name="_xlnm.Print_Area" localSheetId="38">'SPF-3'!$A$1:$H$47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1" l="1"/>
  <c r="H39" i="35"/>
  <c r="H38" i="35"/>
  <c r="H22" i="34"/>
  <c r="F20" i="15"/>
  <c r="F9" i="15"/>
  <c r="F13" i="15"/>
  <c r="F9" i="17"/>
  <c r="F13" i="17"/>
  <c r="F17" i="17"/>
  <c r="F22" i="17"/>
  <c r="F8" i="21"/>
  <c r="F14" i="21"/>
  <c r="F18" i="21"/>
  <c r="F22" i="21"/>
  <c r="F26" i="21"/>
  <c r="F8" i="20"/>
  <c r="F18" i="20"/>
  <c r="F24" i="20"/>
  <c r="F28" i="20"/>
  <c r="F8" i="25"/>
  <c r="F12" i="25"/>
  <c r="F8" i="24"/>
  <c r="F12" i="24"/>
  <c r="F8" i="27"/>
  <c r="G12" i="27"/>
  <c r="F8" i="29"/>
  <c r="F12" i="29"/>
  <c r="F12" i="27"/>
  <c r="G12" i="31"/>
  <c r="H12" i="31" s="1"/>
  <c r="F8" i="31"/>
  <c r="F12" i="31"/>
  <c r="F8" i="33"/>
  <c r="F12" i="33"/>
  <c r="G25" i="41"/>
  <c r="E25" i="41"/>
  <c r="H24" i="41"/>
  <c r="H23" i="41"/>
  <c r="G43" i="35"/>
  <c r="E43" i="35"/>
  <c r="H42" i="35"/>
  <c r="H35" i="35"/>
  <c r="H34" i="35"/>
  <c r="H33" i="35"/>
  <c r="H32" i="35"/>
  <c r="H31" i="35"/>
  <c r="H30" i="35"/>
  <c r="H29" i="35"/>
  <c r="H41" i="35"/>
  <c r="H40" i="35"/>
  <c r="H37" i="35"/>
  <c r="H36" i="35"/>
  <c r="H28" i="35"/>
  <c r="E43" i="34"/>
  <c r="H35" i="34"/>
  <c r="H34" i="34"/>
  <c r="H33" i="34"/>
  <c r="H32" i="34"/>
  <c r="H31" i="34"/>
  <c r="H42" i="34"/>
  <c r="H41" i="34"/>
  <c r="H40" i="34"/>
  <c r="H39" i="34"/>
  <c r="H38" i="34"/>
  <c r="H37" i="34"/>
  <c r="H36" i="34"/>
  <c r="E12" i="31"/>
  <c r="G8" i="31"/>
  <c r="E8" i="31"/>
  <c r="G12" i="33"/>
  <c r="H12" i="33" s="1"/>
  <c r="E12" i="33"/>
  <c r="G8" i="33"/>
  <c r="E8" i="33"/>
  <c r="H11" i="33"/>
  <c r="H10" i="33"/>
  <c r="H7" i="33"/>
  <c r="H6" i="33"/>
  <c r="H11" i="31"/>
  <c r="H10" i="31"/>
  <c r="H7" i="31"/>
  <c r="H6" i="31"/>
  <c r="H8" i="31" l="1"/>
  <c r="H8" i="33"/>
  <c r="H25" i="41"/>
  <c r="H43" i="35"/>
  <c r="H43" i="34"/>
  <c r="G12" i="29"/>
  <c r="E12" i="29"/>
  <c r="G8" i="29"/>
  <c r="E8" i="29"/>
  <c r="H12" i="27"/>
  <c r="E12" i="27"/>
  <c r="G8" i="27"/>
  <c r="E8" i="27"/>
  <c r="H11" i="29"/>
  <c r="H10" i="29"/>
  <c r="H7" i="29"/>
  <c r="H6" i="29"/>
  <c r="H11" i="27"/>
  <c r="H10" i="27"/>
  <c r="H7" i="27"/>
  <c r="H6" i="27"/>
  <c r="H12" i="25"/>
  <c r="G12" i="25"/>
  <c r="E12" i="25"/>
  <c r="G8" i="25"/>
  <c r="E8" i="25"/>
  <c r="G12" i="24"/>
  <c r="E12" i="24"/>
  <c r="G8" i="24"/>
  <c r="E8" i="24"/>
  <c r="H11" i="25"/>
  <c r="H10" i="25"/>
  <c r="H7" i="25"/>
  <c r="H6" i="25"/>
  <c r="H11" i="24"/>
  <c r="H10" i="24"/>
  <c r="H7" i="24"/>
  <c r="H6" i="24"/>
  <c r="G26" i="21"/>
  <c r="E26" i="21"/>
  <c r="H25" i="21"/>
  <c r="H24" i="21"/>
  <c r="G22" i="21"/>
  <c r="H22" i="21" s="1"/>
  <c r="E22" i="21"/>
  <c r="G18" i="21"/>
  <c r="E18" i="21"/>
  <c r="G14" i="21"/>
  <c r="E14" i="21"/>
  <c r="G8" i="21"/>
  <c r="H8" i="21" s="1"/>
  <c r="E8" i="21"/>
  <c r="G28" i="20"/>
  <c r="E28" i="20"/>
  <c r="H28" i="20" s="1"/>
  <c r="G24" i="20"/>
  <c r="E24" i="20"/>
  <c r="G18" i="20"/>
  <c r="E18" i="20"/>
  <c r="G8" i="20"/>
  <c r="E8" i="20"/>
  <c r="H21" i="21"/>
  <c r="H20" i="21"/>
  <c r="H17" i="21"/>
  <c r="H16" i="21"/>
  <c r="H13" i="21"/>
  <c r="H12" i="21"/>
  <c r="H11" i="21"/>
  <c r="H10" i="21"/>
  <c r="H7" i="21"/>
  <c r="H6" i="21"/>
  <c r="H27" i="20"/>
  <c r="H26" i="20"/>
  <c r="H23" i="20"/>
  <c r="H22" i="20"/>
  <c r="H21" i="20"/>
  <c r="H20" i="20"/>
  <c r="H17" i="20"/>
  <c r="H16" i="20"/>
  <c r="H15" i="20"/>
  <c r="H14" i="20"/>
  <c r="H13" i="20"/>
  <c r="H12" i="20"/>
  <c r="H11" i="20"/>
  <c r="H10" i="20"/>
  <c r="H7" i="20"/>
  <c r="H6" i="20"/>
  <c r="G22" i="17"/>
  <c r="E22" i="17"/>
  <c r="G17" i="17"/>
  <c r="E17" i="17"/>
  <c r="H17" i="17" s="1"/>
  <c r="H21" i="17"/>
  <c r="H20" i="17"/>
  <c r="H19" i="17"/>
  <c r="H16" i="17"/>
  <c r="H15" i="17"/>
  <c r="H8" i="17"/>
  <c r="H7" i="17"/>
  <c r="G9" i="17"/>
  <c r="H9" i="17" s="1"/>
  <c r="E9" i="17"/>
  <c r="G13" i="17"/>
  <c r="H13" i="17" s="1"/>
  <c r="E13" i="17"/>
  <c r="H12" i="17"/>
  <c r="H11" i="17"/>
  <c r="G9" i="15"/>
  <c r="H9" i="15" s="1"/>
  <c r="E9" i="15"/>
  <c r="H8" i="15"/>
  <c r="H7" i="15"/>
  <c r="G13" i="15"/>
  <c r="E13" i="15"/>
  <c r="H12" i="15"/>
  <c r="H11" i="15"/>
  <c r="G20" i="15"/>
  <c r="E20" i="15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6" i="13"/>
  <c r="H15" i="15"/>
  <c r="H16" i="15"/>
  <c r="H17" i="15"/>
  <c r="H18" i="15"/>
  <c r="H19" i="15"/>
  <c r="H26" i="21" l="1"/>
  <c r="H24" i="20"/>
  <c r="H12" i="24"/>
  <c r="H14" i="21"/>
  <c r="H12" i="29"/>
  <c r="H8" i="29"/>
  <c r="H8" i="27"/>
  <c r="H8" i="25"/>
  <c r="H8" i="24"/>
  <c r="H18" i="21"/>
  <c r="H18" i="20"/>
  <c r="H8" i="20"/>
  <c r="H22" i="17"/>
  <c r="H13" i="15"/>
  <c r="H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517C94BD-C2A3-4C36-A291-30CDF1A6ED62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0AC95F15-13ED-42D2-8590-7AC1519D274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BA4034D-5ABC-4B14-B40A-7337101DDEFB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0BDA167F-331F-4D53-B369-155019E158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8EE81C18-F9D0-497C-B2CC-53B092E7032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488CBFE0-E71E-44AC-8A0F-AFF3FF80C17C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13" authorId="0" shapeId="0" xr:uid="{1A97CD75-8CA5-42CB-ABEB-CB4A0124B96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  <comment ref="C19" authorId="0" shapeId="0" xr:uid="{B13628EC-2037-44FF-8E10-461B0549711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0183CF43-1B5C-4D83-AD6A-F03262D608E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D69914B3-FB47-4EC7-8A3B-6F87936458A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13" authorId="0" shapeId="0" xr:uid="{9B311FAA-8038-48AC-857E-1E813BF7125C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  <comment ref="C20" authorId="0" shapeId="0" xr:uid="{FE1A9D02-3E2E-4043-B945-01531CBD91F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E3A2E983-FACD-4CC8-A7C7-007512C9296D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B6C608CF-06D2-4E80-94CA-1DDECD0150C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13" authorId="0" shapeId="0" xr:uid="{1C795406-D58E-4A89-8F67-C4348350F14D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  <comment ref="C20" authorId="0" shapeId="0" xr:uid="{EC55FF24-ECE1-448E-9689-04ABEE7F4896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211E126-C837-456D-B254-5F63117CA79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59D28C81-0FF2-4605-B08B-8077CE642C78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1D8025CF-5A53-4262-809A-9790269F832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9994DC89-BE09-4E1D-BF5B-E0B9913FC86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77A845A9-EACC-4635-ACA8-4752F97E3D2B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4A2FE993-27B2-4375-992C-BCA85A90D9F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F8689DC8-F47B-4391-B411-60F17AD0C952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9017A69C-B3D6-4DE5-AA24-83418E53CF2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8CF9176-457F-4ED5-8446-8F8CBC697988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0EED6FBD-ADA4-45BA-9675-5AB3DED71A3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<sst xmlns="http://schemas.openxmlformats.org/spreadsheetml/2006/main" count="2377" uniqueCount="492">
  <si>
    <t>National TAB</t>
  </si>
  <si>
    <t xml:space="preserve">System: AHU  </t>
  </si>
  <si>
    <t>Supply Side</t>
  </si>
  <si>
    <t>Return Side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</si>
  <si>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</si>
  <si>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</si>
  <si>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</si>
  <si>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</si>
  <si>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</si>
  <si>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</si>
  <si>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 </t>
  </si>
  <si>
    <t xml:space="preserve">Motor Data X </t>
  </si>
  <si>
    <t>Motor MFG / Frame</t>
  </si>
  <si>
    <t>Horsepower / RPM</t>
  </si>
  <si>
    <t>Rated Volts / Phase</t>
  </si>
  <si>
    <t>Rated Amperage / SF</t>
  </si>
  <si>
    <t>Test Data</t>
  </si>
  <si>
    <t xml:space="preserve">     Design</t>
  </si>
  <si>
    <t xml:space="preserve">     Actual</t>
  </si>
  <si>
    <t>Total CFM</t>
  </si>
  <si>
    <t>Fan RPM</t>
  </si>
  <si>
    <t>Motor HZ</t>
  </si>
  <si>
    <t>RL Voltage</t>
  </si>
  <si>
    <t>RL Amperage</t>
  </si>
  <si>
    <t>Motor B.H.P.</t>
  </si>
  <si>
    <t>Performance Data</t>
  </si>
  <si>
    <t>Suction S.P.</t>
  </si>
  <si>
    <t>Discharge S.P.</t>
  </si>
  <si>
    <t>Total SP</t>
  </si>
  <si>
    <t>Pre Filters P.D.</t>
  </si>
  <si>
    <t>Total ESP</t>
  </si>
  <si>
    <t>Asset: RTU-1N                                        Area: FLOOR 1 NORTH</t>
  </si>
  <si>
    <t>Asset: RTU-1S                                        Area: FLOOR 1 SOUTH</t>
  </si>
  <si>
    <t>Asset: RTU-2N                                        Area: FLOOR 2 NORTH</t>
  </si>
  <si>
    <t>Asset: RTU-2S                                        Area: FLOOR 2 SOUTH</t>
  </si>
  <si>
    <t>System: RTU</t>
  </si>
  <si>
    <t>Asset: RTU-3N                                        Area: FLOOR 3 NORTH</t>
  </si>
  <si>
    <t>Asset: RTU-3S                                        Area: FLOOR 3 SOUTH</t>
  </si>
  <si>
    <t>Asset: RTU-4N                                        Area: FLOOR 4 NORTH</t>
  </si>
  <si>
    <t>Asset: RTU-4S                                        Area: FLOOR 4 SOUTH</t>
  </si>
  <si>
    <t>Asset: RTU-5N                                        Area: FLOOR 5 NORTH</t>
  </si>
  <si>
    <t>Asset: RTU-5S                                        Area: FLOOR 5 SOUTH</t>
  </si>
  <si>
    <t>TRANE</t>
  </si>
  <si>
    <t>460 / 3</t>
  </si>
  <si>
    <t>VERTICAL</t>
  </si>
  <si>
    <t>35 / 16"x20"x2"</t>
  </si>
  <si>
    <t>Exhaust Side</t>
  </si>
  <si>
    <t>18235</t>
  </si>
  <si>
    <t>16000</t>
  </si>
  <si>
    <t>12.73</t>
  </si>
  <si>
    <t>4.23</t>
  </si>
  <si>
    <t>20585</t>
  </si>
  <si>
    <t>18000</t>
  </si>
  <si>
    <t>15.03</t>
  </si>
  <si>
    <t>5.63</t>
  </si>
  <si>
    <t>766</t>
  </si>
  <si>
    <t>1299</t>
  </si>
  <si>
    <t>1453</t>
  </si>
  <si>
    <t>693</t>
  </si>
  <si>
    <t>3.618"</t>
  </si>
  <si>
    <t>22405</t>
  </si>
  <si>
    <t>17000</t>
  </si>
  <si>
    <t>1702</t>
  </si>
  <si>
    <t>482</t>
  </si>
  <si>
    <t>22115</t>
  </si>
  <si>
    <t>1685</t>
  </si>
  <si>
    <t>3.660"</t>
  </si>
  <si>
    <t>21325</t>
  </si>
  <si>
    <t>1366</t>
  </si>
  <si>
    <t>487</t>
  </si>
  <si>
    <t>17.48</t>
  </si>
  <si>
    <t>4.44</t>
  </si>
  <si>
    <t>20.62</t>
  </si>
  <si>
    <t>3.95</t>
  </si>
  <si>
    <t>3.496"</t>
  </si>
  <si>
    <t>21115</t>
  </si>
  <si>
    <t>1396</t>
  </si>
  <si>
    <t>18.56</t>
  </si>
  <si>
    <t>3.570"</t>
  </si>
  <si>
    <t>21050</t>
  </si>
  <si>
    <t>1356</t>
  </si>
  <si>
    <t>17.12</t>
  </si>
  <si>
    <t>3.470"</t>
  </si>
  <si>
    <t>22180</t>
  </si>
  <si>
    <t>1398</t>
  </si>
  <si>
    <t>18.65</t>
  </si>
  <si>
    <t>3.575"</t>
  </si>
  <si>
    <t>26860</t>
  </si>
  <si>
    <t>1554</t>
  </si>
  <si>
    <t>3.747"</t>
  </si>
  <si>
    <t>26605</t>
  </si>
  <si>
    <t>1543</t>
  </si>
  <si>
    <t>24.10</t>
  </si>
  <si>
    <t>3.724"</t>
  </si>
  <si>
    <t xml:space="preserve">Project: </t>
  </si>
  <si>
    <t>System/Unit: EXHAUST FAN</t>
  </si>
  <si>
    <t>Drive Data</t>
  </si>
  <si>
    <t>MFG</t>
  </si>
  <si>
    <t>Motor Sheave Size</t>
  </si>
  <si>
    <t>Model Num</t>
  </si>
  <si>
    <t>Motor Bore Size</t>
  </si>
  <si>
    <t>Serial Num</t>
  </si>
  <si>
    <t>Fan Sheave Size</t>
  </si>
  <si>
    <t>Type</t>
  </si>
  <si>
    <t>Fan Bore Size</t>
  </si>
  <si>
    <t>Belt CL Distance</t>
  </si>
  <si>
    <t>Motor Data</t>
  </si>
  <si>
    <t>No of Belts</t>
  </si>
  <si>
    <t>Motor MFG</t>
  </si>
  <si>
    <t>Belt Size</t>
  </si>
  <si>
    <t xml:space="preserve">Frame  </t>
  </si>
  <si>
    <t xml:space="preserve">Horsepower  </t>
  </si>
  <si>
    <t xml:space="preserve">Motor Rpm  </t>
  </si>
  <si>
    <t>Design</t>
  </si>
  <si>
    <t>Actual</t>
  </si>
  <si>
    <t xml:space="preserve">Phase  </t>
  </si>
  <si>
    <t>CFM</t>
  </si>
  <si>
    <t xml:space="preserve">Voltage (rated)  </t>
  </si>
  <si>
    <t xml:space="preserve">Amperage (rated)  </t>
  </si>
  <si>
    <t xml:space="preserve">Service Factor  </t>
  </si>
  <si>
    <t>Suction ESP</t>
  </si>
  <si>
    <t>Brake Horse Power</t>
  </si>
  <si>
    <t>Asset</t>
  </si>
  <si>
    <t>Area Served</t>
  </si>
  <si>
    <t>Size</t>
  </si>
  <si>
    <t>DESIGN</t>
  </si>
  <si>
    <t>CFM(1)</t>
  </si>
  <si>
    <t>FINAL
CFM</t>
  </si>
  <si>
    <t>% to
design</t>
  </si>
  <si>
    <t xml:space="preserve">Test Date: </t>
  </si>
  <si>
    <r>
      <rPr>
        <sz val="9"/>
        <rFont val="Arial"/>
        <family val="2"/>
      </rPr>
      <t>-</t>
    </r>
  </si>
  <si>
    <t>Project:  IBP 18 - SHELL</t>
  </si>
  <si>
    <t>C22A00039</t>
  </si>
  <si>
    <r>
      <rPr>
        <b/>
        <sz val="22"/>
        <rFont val="Arial"/>
        <family val="2"/>
      </rPr>
      <t>National TAB</t>
    </r>
  </si>
  <si>
    <t>Design
Max
CFM</t>
  </si>
  <si>
    <t>Design
Min
CFM</t>
  </si>
  <si>
    <t>Min
CFM</t>
  </si>
  <si>
    <t>Design
Heat
CFM</t>
  </si>
  <si>
    <t>Ak
(max)</t>
  </si>
  <si>
    <t>Test Date:</t>
  </si>
  <si>
    <t>SGRD's</t>
  </si>
  <si>
    <t>DESIGN      CFM</t>
  </si>
  <si>
    <t>Prelim     CFM</t>
  </si>
  <si>
    <t>VAV-1N-1</t>
  </si>
  <si>
    <t>FLR 1 NORTH CORE</t>
  </si>
  <si>
    <t>VRH-1N-1</t>
  </si>
  <si>
    <t>CV-1N-1</t>
  </si>
  <si>
    <t>FLR 1 LOBBY</t>
  </si>
  <si>
    <t>FLR 1 NORTH RR</t>
  </si>
  <si>
    <t>RTU-1N GRD's</t>
  </si>
  <si>
    <t>C</t>
  </si>
  <si>
    <t>12X6</t>
  </si>
  <si>
    <t>20X10</t>
  </si>
  <si>
    <t>B</t>
  </si>
  <si>
    <t>A</t>
  </si>
  <si>
    <t>D(PL)</t>
  </si>
  <si>
    <t>C22B01758</t>
  </si>
  <si>
    <t>RTU-1S GRD's</t>
  </si>
  <si>
    <t>CV-1S-1</t>
  </si>
  <si>
    <t>FPB-1S-1</t>
  </si>
  <si>
    <t>VAV-1S-1</t>
  </si>
  <si>
    <t>VAV-1S-2</t>
  </si>
  <si>
    <t>FLR1 SOUTH RR</t>
  </si>
  <si>
    <t>FLR 1 FCS, FARS</t>
  </si>
  <si>
    <t>FLR 1 SOUTH CORE</t>
  </si>
  <si>
    <t>FLR 1 SOUTH OFC</t>
  </si>
  <si>
    <t>14X8</t>
  </si>
  <si>
    <t>FLR 1 SOUTH RR</t>
  </si>
  <si>
    <t>COOL</t>
  </si>
  <si>
    <t>HEAT</t>
  </si>
  <si>
    <t>PARALLEL</t>
  </si>
  <si>
    <t>SERIES</t>
  </si>
  <si>
    <t>CVN-2N-1</t>
  </si>
  <si>
    <t>FPB-2N-1</t>
  </si>
  <si>
    <t>FPB-2N-2</t>
  </si>
  <si>
    <t>VAV-2N-1</t>
  </si>
  <si>
    <t>FLR 2 NORTH RR</t>
  </si>
  <si>
    <t>WEST LOBBY EXT</t>
  </si>
  <si>
    <t>FLR 2 NORTH CORE</t>
  </si>
  <si>
    <t>RTU-2N SGRD's</t>
  </si>
  <si>
    <t>WEST LOBBY INT</t>
  </si>
  <si>
    <t>CV-2S-1</t>
  </si>
  <si>
    <t>FPB-2S-1</t>
  </si>
  <si>
    <t>FPB-2S-2</t>
  </si>
  <si>
    <t>VAV-2S-1</t>
  </si>
  <si>
    <t>VRH-2S-1</t>
  </si>
  <si>
    <t>FLR 2 SOUTH RR</t>
  </si>
  <si>
    <t>EAST LOBBY</t>
  </si>
  <si>
    <t>EAST VEST</t>
  </si>
  <si>
    <t>FLR 2 SOUTH CORE</t>
  </si>
  <si>
    <t>FLR 2 LOBBY</t>
  </si>
  <si>
    <t>RTU-2S SGRD's</t>
  </si>
  <si>
    <t>RTU-3N SGRD's</t>
  </si>
  <si>
    <t>VAV-3N-1</t>
  </si>
  <si>
    <t>FLR 3 NORTH RR</t>
  </si>
  <si>
    <t>FLR3 NORTH CORE</t>
  </si>
  <si>
    <t>FLR 3 NORTH CORE</t>
  </si>
  <si>
    <t>CV-3S-1</t>
  </si>
  <si>
    <t>VAV-3S-1</t>
  </si>
  <si>
    <t>FLR 3 SOUTH RR</t>
  </si>
  <si>
    <t>FLR3 SOUTH CORE</t>
  </si>
  <si>
    <t>FLR 3 SOUTH CORE</t>
  </si>
  <si>
    <t>RTU-3S SGRD's</t>
  </si>
  <si>
    <t>RTU-4N SGRD's</t>
  </si>
  <si>
    <t>CV-4N-1</t>
  </si>
  <si>
    <t>VAV-4N-1</t>
  </si>
  <si>
    <t>FLR 4 NORTH RR</t>
  </si>
  <si>
    <t>FLR 4 NORTH CORE</t>
  </si>
  <si>
    <t>RTU-4S SGRD's</t>
  </si>
  <si>
    <t>CV-4S-1</t>
  </si>
  <si>
    <t>VAV-4S-1</t>
  </si>
  <si>
    <t>FLR 4 SOUTH RR</t>
  </si>
  <si>
    <t>FLR 4 SOUTH CORE</t>
  </si>
  <si>
    <t>FLR4 SOUTH CORE</t>
  </si>
  <si>
    <t>CV-5N-1</t>
  </si>
  <si>
    <t>VRH-5N-1</t>
  </si>
  <si>
    <t>FLR 5 NORTH RR</t>
  </si>
  <si>
    <t>FLR 5 NORTH CORE</t>
  </si>
  <si>
    <t>RTU-5N SGRD's</t>
  </si>
  <si>
    <t>RTU-5S SGRD's</t>
  </si>
  <si>
    <t>CV-5S-1</t>
  </si>
  <si>
    <t>VRH-5S-1</t>
  </si>
  <si>
    <t>FLR 5 SOUTH RR</t>
  </si>
  <si>
    <t>FLR 5 SOUTH CORE</t>
  </si>
  <si>
    <t>GREENHECK</t>
  </si>
  <si>
    <t>USF-20-3-B1-00-01-01</t>
  </si>
  <si>
    <t>CRE UTILITY</t>
  </si>
  <si>
    <t>WEG</t>
  </si>
  <si>
    <t>143/5T</t>
  </si>
  <si>
    <t>E1-1</t>
  </si>
  <si>
    <t>E1-2</t>
  </si>
  <si>
    <t>E1-3</t>
  </si>
  <si>
    <t>E1-4</t>
  </si>
  <si>
    <t>E1-5</t>
  </si>
  <si>
    <t>E1-6</t>
  </si>
  <si>
    <t>E1-7</t>
  </si>
  <si>
    <t>E1-8</t>
  </si>
  <si>
    <t>E1-9</t>
  </si>
  <si>
    <t>E1-10</t>
  </si>
  <si>
    <t>E1-11</t>
  </si>
  <si>
    <t>E1-12</t>
  </si>
  <si>
    <t>E1-13</t>
  </si>
  <si>
    <t>E1-14</t>
  </si>
  <si>
    <t>E1-15</t>
  </si>
  <si>
    <t>FLR 1 N RR</t>
  </si>
  <si>
    <t>FLR 1 N JAN</t>
  </si>
  <si>
    <t>FLR 2 N RR</t>
  </si>
  <si>
    <t>FLR 2 N JAN</t>
  </si>
  <si>
    <t>FLR 3 N RR</t>
  </si>
  <si>
    <t>FLR 3 N JAN</t>
  </si>
  <si>
    <t>FLR 4 N RR</t>
  </si>
  <si>
    <t>FLR 4 N JAN</t>
  </si>
  <si>
    <t>FLR 5 N RR</t>
  </si>
  <si>
    <t>FLR 5 N JAN</t>
  </si>
  <si>
    <t>E</t>
  </si>
  <si>
    <t>H</t>
  </si>
  <si>
    <t>Asset: EF-1</t>
  </si>
  <si>
    <t>Area: CORE NORTH RR/JAN</t>
  </si>
  <si>
    <t>Asset: EF-2</t>
  </si>
  <si>
    <t>Area: CORE SOUTH RR/JAN</t>
  </si>
  <si>
    <t>E2-1</t>
  </si>
  <si>
    <t>E2-2</t>
  </si>
  <si>
    <t>E2-3</t>
  </si>
  <si>
    <t>E2-4</t>
  </si>
  <si>
    <t>E2-5</t>
  </si>
  <si>
    <t>E2-6</t>
  </si>
  <si>
    <t>E2-7</t>
  </si>
  <si>
    <t>E2-8</t>
  </si>
  <si>
    <t>E2-9</t>
  </si>
  <si>
    <t>E2-10</t>
  </si>
  <si>
    <t>E2-11</t>
  </si>
  <si>
    <t>E2-12</t>
  </si>
  <si>
    <t>E2-13</t>
  </si>
  <si>
    <t>E2-14</t>
  </si>
  <si>
    <t>E2-15</t>
  </si>
  <si>
    <t>FLR 1 S JAN</t>
  </si>
  <si>
    <t>FLR 1 S RR</t>
  </si>
  <si>
    <t>FLR 2 S JAN</t>
  </si>
  <si>
    <t>FLR 2 S RR</t>
  </si>
  <si>
    <t>FLR 3 S JAN</t>
  </si>
  <si>
    <t>FLR 3 S RR</t>
  </si>
  <si>
    <t>FLR 4 S RR</t>
  </si>
  <si>
    <t>FLR 4 S JAN</t>
  </si>
  <si>
    <t>FLR 5 S JAN</t>
  </si>
  <si>
    <t>FLR 5 S RR</t>
  </si>
  <si>
    <t>Asset: SEF-1</t>
  </si>
  <si>
    <t>Area: SMOKE REMOVE NORTH</t>
  </si>
  <si>
    <t>Asset: SEF-2</t>
  </si>
  <si>
    <t>Area: SMOKE REMOVE SOUTH</t>
  </si>
  <si>
    <t>USF-44-3-B4-00-01-01</t>
  </si>
  <si>
    <t>System/Unit: SUPPLY FAN</t>
  </si>
  <si>
    <t>Asset: EPF-1</t>
  </si>
  <si>
    <t>Area: ELEVATOR HOISTWAY PRESSURIZATION</t>
  </si>
  <si>
    <t>USF-36-5-B4-00-01-01</t>
  </si>
  <si>
    <t>Asset: SPF-1</t>
  </si>
  <si>
    <t>Area: STAIRWELL PRESSURIZATION - STAIR 3</t>
  </si>
  <si>
    <t>Asset: SPF-2</t>
  </si>
  <si>
    <t>Area: STAIRWELL PRESSURIZATION - STAIR 2</t>
  </si>
  <si>
    <t>Asset: SPF-3</t>
  </si>
  <si>
    <t>Area: STAIRWELL PRESSURIZATION - STAIR 1</t>
  </si>
  <si>
    <t>USF-18-3-B1-00-01-01</t>
  </si>
  <si>
    <t>A44</t>
  </si>
  <si>
    <t>Address:</t>
  </si>
  <si>
    <t>SA CFM</t>
  </si>
  <si>
    <t>Fan Speed</t>
  </si>
  <si>
    <t>OA CFM</t>
  </si>
  <si>
    <t>RA CFM</t>
  </si>
  <si>
    <t>Discharge ESP</t>
  </si>
  <si>
    <t>DESIGN CFM</t>
  </si>
  <si>
    <t>Prelim        CFM</t>
  </si>
  <si>
    <t>FINAL CFM</t>
  </si>
  <si>
    <t>% to design</t>
  </si>
  <si>
    <t>Asset: FCU-1</t>
  </si>
  <si>
    <t>Area: 110</t>
  </si>
  <si>
    <t>TPEADA0181AA70A</t>
  </si>
  <si>
    <t>1YR0079030P904</t>
  </si>
  <si>
    <t>F1-1</t>
  </si>
  <si>
    <t>F1-2</t>
  </si>
  <si>
    <t>110</t>
  </si>
  <si>
    <t>286T</t>
  </si>
  <si>
    <t>UTILITY</t>
  </si>
  <si>
    <t>Asset: Series Fan Powered Boxes</t>
  </si>
  <si>
    <t>Address</t>
  </si>
  <si>
    <t>Design
Pri Max
CFM</t>
  </si>
  <si>
    <t>Actual
Pri Max
CFM</t>
  </si>
  <si>
    <t>Design
Pri Min
CFM</t>
  </si>
  <si>
    <t>Actual
Pri Min
CFM</t>
  </si>
  <si>
    <t>Design
Fan
CFM</t>
  </si>
  <si>
    <t>Actual Fan
CFM</t>
  </si>
  <si>
    <t>Asset: Single Duct VAV's</t>
  </si>
  <si>
    <t>Actual
Min
CFM</t>
  </si>
  <si>
    <t>Actual
Heat
CFM</t>
  </si>
  <si>
    <t>Actual
Max
CFM</t>
  </si>
  <si>
    <t>Asset: Parallel Fan Powered Boxes</t>
  </si>
  <si>
    <t>Design
Fan + Heat
CFM</t>
  </si>
  <si>
    <t>Actual
Fan + Heat
CFM</t>
  </si>
  <si>
    <t>C1N1-1</t>
  </si>
  <si>
    <t>C1N1-2</t>
  </si>
  <si>
    <t>V1N1-1</t>
  </si>
  <si>
    <t>V1N1-2</t>
  </si>
  <si>
    <t>H1N1-1</t>
  </si>
  <si>
    <t>H1N1-2</t>
  </si>
  <si>
    <t>H1N1-3</t>
  </si>
  <si>
    <t>H1N1-4</t>
  </si>
  <si>
    <t>H1N1-5</t>
  </si>
  <si>
    <t>C1S1-1</t>
  </si>
  <si>
    <t>C1S1-2</t>
  </si>
  <si>
    <t>F1S1-1</t>
  </si>
  <si>
    <t>F1S1-2</t>
  </si>
  <si>
    <t>V1S1-1</t>
  </si>
  <si>
    <t>V1S1-2</t>
  </si>
  <si>
    <t>V1S2-1</t>
  </si>
  <si>
    <t>V1S2-2</t>
  </si>
  <si>
    <t>V1S2-3</t>
  </si>
  <si>
    <t>C2N1-1</t>
  </si>
  <si>
    <t>CV-2N-1</t>
  </si>
  <si>
    <t>C2N1-2</t>
  </si>
  <si>
    <t>F2N1-1</t>
  </si>
  <si>
    <t>F2N1-2</t>
  </si>
  <si>
    <t>F2N1-3</t>
  </si>
  <si>
    <t>F2N1-4</t>
  </si>
  <si>
    <t>F2N1-5</t>
  </si>
  <si>
    <t>F2N1-6</t>
  </si>
  <si>
    <t>F2N1-7</t>
  </si>
  <si>
    <t>F2N1-8</t>
  </si>
  <si>
    <t>F2N2-1</t>
  </si>
  <si>
    <t>F2N2-2</t>
  </si>
  <si>
    <t>F2N2-3</t>
  </si>
  <si>
    <t>F2N2-4</t>
  </si>
  <si>
    <t>Address: 6275 Plano Parkway  Plano, TX</t>
  </si>
  <si>
    <t xml:space="preserve">DX Coil P.D. </t>
  </si>
  <si>
    <t>3.69"</t>
  </si>
  <si>
    <t>0.90</t>
  </si>
  <si>
    <t>3.40</t>
  </si>
  <si>
    <t>460</t>
  </si>
  <si>
    <t>V2N1-1</t>
  </si>
  <si>
    <t xml:space="preserve"> V2N1-2</t>
  </si>
  <si>
    <t>VFD Speed</t>
  </si>
  <si>
    <t>System Set Point</t>
  </si>
  <si>
    <t xml:space="preserve">SAHLF7040VN8 </t>
  </si>
  <si>
    <t xml:space="preserve">SAHLF6040VN7
</t>
  </si>
  <si>
    <t>C2S1-1</t>
  </si>
  <si>
    <t>C2S1-2</t>
  </si>
  <si>
    <t>F2S1-1</t>
  </si>
  <si>
    <t>F2S1-2</t>
  </si>
  <si>
    <t>F2S1-3</t>
  </si>
  <si>
    <t>F2S1-4</t>
  </si>
  <si>
    <t>F2S2-1</t>
  </si>
  <si>
    <t>F2S2-2</t>
  </si>
  <si>
    <t>V2S1-1</t>
  </si>
  <si>
    <t>V2S1-2</t>
  </si>
  <si>
    <t>H2S1-1</t>
  </si>
  <si>
    <t>H2S1-2</t>
  </si>
  <si>
    <t>C3N1-1</t>
  </si>
  <si>
    <t>CV-3N-1</t>
  </si>
  <si>
    <t>C3N1-2</t>
  </si>
  <si>
    <t>V3N1-1</t>
  </si>
  <si>
    <t>V3N1-2</t>
  </si>
  <si>
    <t>C3S1-1</t>
  </si>
  <si>
    <t>C3S1-2</t>
  </si>
  <si>
    <t>V3S1-1</t>
  </si>
  <si>
    <t>V3S1-2</t>
  </si>
  <si>
    <t>C4N1-1</t>
  </si>
  <si>
    <t>C4N1-2</t>
  </si>
  <si>
    <t>V4N1-1</t>
  </si>
  <si>
    <t>V4N1-2</t>
  </si>
  <si>
    <t>C4S1-1</t>
  </si>
  <si>
    <t>C4S1-2</t>
  </si>
  <si>
    <t>V4S1-1</t>
  </si>
  <si>
    <t>V4S1-2</t>
  </si>
  <si>
    <t>C5N1-1</t>
  </si>
  <si>
    <t>C5N1-2</t>
  </si>
  <si>
    <t>H5N1-1</t>
  </si>
  <si>
    <t>H5N1-2</t>
  </si>
  <si>
    <t>C5S1-1</t>
  </si>
  <si>
    <t>H5S1-1</t>
  </si>
  <si>
    <t>C5S1-2</t>
  </si>
  <si>
    <t>H5S1-2</t>
  </si>
  <si>
    <t>VRH-5N-37</t>
  </si>
  <si>
    <t>CV-5N-36</t>
  </si>
  <si>
    <t>VRH-5S-35</t>
  </si>
  <si>
    <t>CV-5S-343</t>
  </si>
  <si>
    <t>Actual Heat
CFM</t>
  </si>
  <si>
    <t>Actual
Fan
CFM</t>
  </si>
  <si>
    <t>VAV-4S-31</t>
  </si>
  <si>
    <t>N/A</t>
  </si>
  <si>
    <t>CV-4S-30</t>
  </si>
  <si>
    <t>VAV-4N-33</t>
  </si>
  <si>
    <t>CV-4N-32</t>
  </si>
  <si>
    <t>VAV-3N-29</t>
  </si>
  <si>
    <t>CV-3N-28</t>
  </si>
  <si>
    <t>VAV-3S-27</t>
  </si>
  <si>
    <t>CV-3S-26</t>
  </si>
  <si>
    <t>VAV-2N-25</t>
  </si>
  <si>
    <t>CV-2N-22</t>
  </si>
  <si>
    <t>FPB-2N-24</t>
  </si>
  <si>
    <t>UNABLE TO ACCESS GRILLES. UNIT BALANCED IN TOTAL.</t>
  </si>
  <si>
    <t>FPB-2N-23</t>
  </si>
  <si>
    <t>VAV-2S-19</t>
  </si>
  <si>
    <t>VRH-2S-21</t>
  </si>
  <si>
    <t>CV-2S-18</t>
  </si>
  <si>
    <t>FPB-2S-19</t>
  </si>
  <si>
    <t>FPB-2S-20</t>
  </si>
  <si>
    <t>VAV-1S-10</t>
  </si>
  <si>
    <t>VAV-1S-12</t>
  </si>
  <si>
    <t>CV-1S-11</t>
  </si>
  <si>
    <t>FPB-1S-13</t>
  </si>
  <si>
    <t>VAV-1N-14</t>
  </si>
  <si>
    <t>VRH-1N-16</t>
  </si>
  <si>
    <t>CV-1N-15</t>
  </si>
  <si>
    <t>AP50</t>
  </si>
  <si>
    <t>496/497/496</t>
  </si>
  <si>
    <t>1.9/1.9/1.9</t>
  </si>
  <si>
    <t>AP52</t>
  </si>
  <si>
    <t>1.5/1.6/1.6</t>
  </si>
  <si>
    <t>[1]</t>
  </si>
  <si>
    <t>GRILLES AND DAMPERS TO E1-1 THROUGH E1-3 ARE INACESSIBLE.</t>
  </si>
  <si>
    <t>TOTAL TRAVERSE AFTER DAMPERING ADDS TO 3251. UNABLE TO READ FIRST 3 GRILLES.</t>
  </si>
  <si>
    <t>VALUE IN CFM(1) COLUMN IS A TOTAL TRAVERSE READING BEFORE DAMPERING.</t>
  </si>
  <si>
    <t>BALDOR / 254T</t>
  </si>
  <si>
    <t>11.4 / 1.15</t>
  </si>
  <si>
    <t>MARATHON / 213T</t>
  </si>
  <si>
    <t>7.5 / 1766</t>
  </si>
  <si>
    <t>9.9 / 1.15</t>
  </si>
  <si>
    <t>7.5 X2 / 1180</t>
  </si>
  <si>
    <t>BALDOR / 256T</t>
  </si>
  <si>
    <t>10 X2 / 1180</t>
  </si>
  <si>
    <t>14.3 / 1.15</t>
  </si>
  <si>
    <t>SAHLF7040V45</t>
  </si>
  <si>
    <t>C22A00041</t>
  </si>
  <si>
    <t>15 X2 / 1765</t>
  </si>
  <si>
    <t>18 / 1.15</t>
  </si>
  <si>
    <t>CENTURY / 184T</t>
  </si>
  <si>
    <t>5 / 1755</t>
  </si>
  <si>
    <t>6.2 / 1.15</t>
  </si>
  <si>
    <t>C22A00042</t>
  </si>
  <si>
    <t>C22A00043</t>
  </si>
  <si>
    <t>CENTURY</t>
  </si>
  <si>
    <t>C22A00044</t>
  </si>
  <si>
    <t>C22A00045</t>
  </si>
  <si>
    <t>C22A00046</t>
  </si>
  <si>
    <t>SAHLF7540V45</t>
  </si>
  <si>
    <t>C22A00047</t>
  </si>
  <si>
    <t>BALDOR / 284T</t>
  </si>
  <si>
    <t>15 X2 / 1180</t>
  </si>
  <si>
    <t>20.5 / 1.15</t>
  </si>
  <si>
    <t>C22A00048</t>
  </si>
  <si>
    <t>CENTURY / 184 T</t>
  </si>
  <si>
    <t>INTERTEK</t>
  </si>
  <si>
    <t>NL</t>
  </si>
  <si>
    <t>85 W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</si>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</sst>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i/>
      <sz val="9"/>
      <name val="Calibri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31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6" xfId="1" applyFont="1" applyBorder="1"/>
    <xf numFmtId="0" fontId="8" fillId="0" borderId="0" xfId="1" applyFont="1"/>
    <xf numFmtId="0" fontId="7" fillId="0" borderId="9" xfId="1" applyFont="1" applyBorder="1"/>
    <xf numFmtId="49" fontId="9" fillId="0" borderId="11" xfId="1" applyNumberFormat="1" applyFont="1" applyBorder="1" applyAlignment="1">
      <alignment horizontal="center"/>
    </xf>
    <xf numFmtId="0" fontId="7" fillId="0" borderId="13" xfId="1" applyFont="1" applyBorder="1"/>
    <xf numFmtId="0" fontId="7" fillId="0" borderId="0" xfId="1" applyFont="1"/>
    <xf numFmtId="0" fontId="8" fillId="0" borderId="16" xfId="1" applyFont="1" applyBorder="1"/>
    <xf numFmtId="0" fontId="8" fillId="0" borderId="17" xfId="1" applyFont="1" applyBorder="1"/>
    <xf numFmtId="49" fontId="9" fillId="0" borderId="17" xfId="1" applyNumberFormat="1" applyFont="1" applyBorder="1" applyAlignment="1">
      <alignment horizontal="center"/>
    </xf>
    <xf numFmtId="49" fontId="9" fillId="0" borderId="0" xfId="1" applyNumberFormat="1" applyFont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0" fontId="9" fillId="0" borderId="0" xfId="1" applyFont="1"/>
    <xf numFmtId="0" fontId="7" fillId="0" borderId="19" xfId="1" applyFont="1" applyBorder="1"/>
    <xf numFmtId="0" fontId="7" fillId="0" borderId="0" xfId="1" applyFont="1" applyAlignment="1">
      <alignment horizontal="center"/>
    </xf>
    <xf numFmtId="0" fontId="9" fillId="0" borderId="1" xfId="1" applyFont="1" applyBorder="1"/>
    <xf numFmtId="0" fontId="7" fillId="0" borderId="22" xfId="1" applyFont="1" applyBorder="1"/>
    <xf numFmtId="0" fontId="7" fillId="0" borderId="1" xfId="1" applyFont="1" applyBorder="1"/>
    <xf numFmtId="49" fontId="9" fillId="0" borderId="23" xfId="1" applyNumberFormat="1" applyFont="1" applyBorder="1" applyAlignment="1">
      <alignment horizontal="center"/>
    </xf>
    <xf numFmtId="49" fontId="9" fillId="0" borderId="24" xfId="1" applyNumberFormat="1" applyFont="1" applyBorder="1" applyAlignment="1">
      <alignment horizontal="center"/>
    </xf>
    <xf numFmtId="49" fontId="9" fillId="0" borderId="25" xfId="1" applyNumberFormat="1" applyFont="1" applyBorder="1" applyAlignment="1">
      <alignment horizontal="center"/>
    </xf>
    <xf numFmtId="49" fontId="9" fillId="0" borderId="26" xfId="1" applyNumberFormat="1" applyFont="1" applyBorder="1" applyAlignment="1">
      <alignment horizontal="center"/>
    </xf>
    <xf numFmtId="49" fontId="9" fillId="0" borderId="27" xfId="1" applyNumberFormat="1" applyFont="1" applyBorder="1" applyAlignment="1">
      <alignment horizontal="center"/>
    </xf>
    <xf numFmtId="49" fontId="9" fillId="0" borderId="28" xfId="1" applyNumberFormat="1" applyFont="1" applyBorder="1" applyAlignment="1">
      <alignment horizontal="center"/>
    </xf>
    <xf numFmtId="49" fontId="9" fillId="0" borderId="29" xfId="1" applyNumberFormat="1" applyFont="1" applyBorder="1" applyAlignment="1">
      <alignment horizontal="center"/>
    </xf>
    <xf numFmtId="49" fontId="9" fillId="0" borderId="30" xfId="1" applyNumberFormat="1" applyFont="1" applyBorder="1" applyAlignment="1">
      <alignment horizontal="center"/>
    </xf>
    <xf numFmtId="49" fontId="9" fillId="0" borderId="31" xfId="1" applyNumberFormat="1" applyFont="1" applyBorder="1" applyAlignment="1">
      <alignment horizontal="center"/>
    </xf>
    <xf numFmtId="49" fontId="9" fillId="0" borderId="32" xfId="1" applyNumberFormat="1" applyFont="1" applyBorder="1" applyAlignment="1">
      <alignment horizontal="center"/>
    </xf>
    <xf numFmtId="0" fontId="7" fillId="0" borderId="17" xfId="1" applyFont="1" applyBorder="1"/>
    <xf numFmtId="0" fontId="7" fillId="0" borderId="7" xfId="1" applyFont="1" applyBorder="1"/>
    <xf numFmtId="0" fontId="9" fillId="0" borderId="33" xfId="1" applyFont="1" applyBorder="1" applyAlignment="1">
      <alignment horizontal="center"/>
    </xf>
    <xf numFmtId="0" fontId="7" fillId="0" borderId="34" xfId="1" applyFont="1" applyBorder="1"/>
    <xf numFmtId="0" fontId="9" fillId="0" borderId="8" xfId="1" applyFont="1" applyBorder="1" applyAlignment="1">
      <alignment horizontal="center"/>
    </xf>
    <xf numFmtId="0" fontId="7" fillId="0" borderId="27" xfId="1" applyFont="1" applyBorder="1"/>
    <xf numFmtId="0" fontId="9" fillId="0" borderId="11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49" fontId="9" fillId="0" borderId="35" xfId="1" applyNumberFormat="1" applyFont="1" applyBorder="1" applyAlignment="1">
      <alignment horizontal="center"/>
    </xf>
    <xf numFmtId="0" fontId="7" fillId="0" borderId="9" xfId="2" applyFont="1" applyBorder="1"/>
    <xf numFmtId="49" fontId="9" fillId="0" borderId="29" xfId="2" applyNumberFormat="1" applyFont="1" applyBorder="1" applyAlignment="1">
      <alignment horizontal="center"/>
    </xf>
    <xf numFmtId="49" fontId="9" fillId="0" borderId="28" xfId="2" applyNumberFormat="1" applyFont="1" applyBorder="1" applyAlignment="1">
      <alignment horizontal="center"/>
    </xf>
    <xf numFmtId="0" fontId="7" fillId="0" borderId="36" xfId="1" applyFont="1" applyBorder="1"/>
    <xf numFmtId="0" fontId="7" fillId="0" borderId="37" xfId="1" applyFont="1" applyBorder="1"/>
    <xf numFmtId="49" fontId="9" fillId="0" borderId="38" xfId="1" applyNumberFormat="1" applyFont="1" applyBorder="1" applyAlignment="1">
      <alignment horizontal="center"/>
    </xf>
    <xf numFmtId="0" fontId="7" fillId="0" borderId="16" xfId="1" applyFont="1" applyBorder="1"/>
    <xf numFmtId="0" fontId="2" fillId="0" borderId="0" xfId="1" applyFont="1"/>
    <xf numFmtId="0" fontId="3" fillId="0" borderId="0" xfId="2" applyFont="1" applyAlignment="1">
      <alignment horizontal="center"/>
    </xf>
    <xf numFmtId="0" fontId="10" fillId="0" borderId="0" xfId="2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top"/>
    </xf>
    <xf numFmtId="0" fontId="13" fillId="0" borderId="0" xfId="2" applyFont="1"/>
    <xf numFmtId="0" fontId="14" fillId="0" borderId="0" xfId="2" applyFont="1"/>
    <xf numFmtId="0" fontId="7" fillId="0" borderId="9" xfId="2" applyFont="1" applyBorder="1" applyAlignment="1">
      <alignment horizontal="left" vertical="top"/>
    </xf>
    <xf numFmtId="0" fontId="15" fillId="0" borderId="0" xfId="2" applyFont="1"/>
    <xf numFmtId="0" fontId="7" fillId="0" borderId="13" xfId="2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top"/>
    </xf>
    <xf numFmtId="0" fontId="9" fillId="0" borderId="4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49" fontId="9" fillId="0" borderId="36" xfId="2" applyNumberFormat="1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1" fontId="9" fillId="0" borderId="23" xfId="2" applyNumberFormat="1" applyFont="1" applyBorder="1" applyAlignment="1">
      <alignment horizontal="center" vertical="center"/>
    </xf>
    <xf numFmtId="1" fontId="9" fillId="0" borderId="35" xfId="2" applyNumberFormat="1" applyFont="1" applyBorder="1" applyAlignment="1">
      <alignment horizontal="center" vertical="center"/>
    </xf>
    <xf numFmtId="1" fontId="9" fillId="0" borderId="19" xfId="2" applyNumberFormat="1" applyFont="1" applyBorder="1" applyAlignment="1">
      <alignment horizontal="center" vertical="center"/>
    </xf>
    <xf numFmtId="2" fontId="9" fillId="0" borderId="28" xfId="3" applyNumberFormat="1" applyFont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49" fontId="9" fillId="0" borderId="37" xfId="2" applyNumberFormat="1" applyFont="1" applyBorder="1" applyAlignment="1">
      <alignment horizontal="center" vertical="center"/>
    </xf>
    <xf numFmtId="49" fontId="7" fillId="0" borderId="16" xfId="2" applyNumberFormat="1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1" fontId="7" fillId="0" borderId="31" xfId="2" applyNumberFormat="1" applyFont="1" applyBorder="1" applyAlignment="1">
      <alignment horizontal="center" vertical="center"/>
    </xf>
    <xf numFmtId="2" fontId="9" fillId="0" borderId="32" xfId="2" applyNumberFormat="1" applyFont="1" applyBorder="1" applyAlignment="1">
      <alignment horizontal="center" vertical="center"/>
    </xf>
    <xf numFmtId="0" fontId="16" fillId="0" borderId="0" xfId="2" applyFont="1"/>
    <xf numFmtId="0" fontId="9" fillId="0" borderId="0" xfId="2" applyFont="1" applyAlignment="1">
      <alignment horizontal="left" vertical="top"/>
    </xf>
    <xf numFmtId="0" fontId="8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24" fillId="0" borderId="0" xfId="2" applyFont="1" applyAlignment="1">
      <alignment vertical="center"/>
    </xf>
    <xf numFmtId="0" fontId="23" fillId="0" borderId="47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52" xfId="2" applyFont="1" applyBorder="1" applyAlignment="1">
      <alignment horizontal="center" vertical="center" wrapText="1"/>
    </xf>
    <xf numFmtId="0" fontId="20" fillId="0" borderId="55" xfId="2" applyFont="1" applyBorder="1" applyAlignment="1">
      <alignment horizontal="center" vertical="center" wrapText="1"/>
    </xf>
    <xf numFmtId="0" fontId="0" fillId="0" borderId="0" xfId="2" applyFont="1"/>
    <xf numFmtId="0" fontId="26" fillId="0" borderId="0" xfId="2" applyFont="1" applyAlignment="1">
      <alignment horizontal="left" vertical="top"/>
    </xf>
    <xf numFmtId="0" fontId="27" fillId="0" borderId="0" xfId="2" applyFont="1" applyAlignment="1">
      <alignment horizontal="left" vertical="top"/>
    </xf>
    <xf numFmtId="0" fontId="24" fillId="0" borderId="0" xfId="2" applyFont="1"/>
    <xf numFmtId="0" fontId="28" fillId="0" borderId="0" xfId="2" applyFont="1" applyAlignment="1">
      <alignment horizontal="right" vertical="top" wrapText="1" indent="4"/>
    </xf>
    <xf numFmtId="0" fontId="28" fillId="0" borderId="0" xfId="2" applyFont="1" applyAlignment="1">
      <alignment horizontal="right" vertical="top" wrapText="1" indent="2"/>
    </xf>
    <xf numFmtId="0" fontId="29" fillId="0" borderId="0" xfId="2" applyFont="1" applyAlignment="1">
      <alignment horizontal="right" vertical="top" wrapText="1" indent="1"/>
    </xf>
    <xf numFmtId="0" fontId="29" fillId="0" borderId="0" xfId="2" applyFont="1" applyAlignment="1">
      <alignment horizontal="left" vertical="top" wrapText="1" indent="2"/>
    </xf>
    <xf numFmtId="0" fontId="29" fillId="0" borderId="0" xfId="2" applyFont="1" applyAlignment="1">
      <alignment horizontal="center" vertical="top" wrapText="1"/>
    </xf>
    <xf numFmtId="0" fontId="30" fillId="0" borderId="0" xfId="2" applyFont="1" applyAlignment="1">
      <alignment horizontal="right" vertical="top" wrapText="1" indent="1"/>
    </xf>
    <xf numFmtId="1" fontId="30" fillId="0" borderId="0" xfId="2" applyNumberFormat="1" applyFont="1" applyAlignment="1">
      <alignment horizontal="right" vertical="top" wrapText="1" indent="1"/>
    </xf>
    <xf numFmtId="164" fontId="30" fillId="0" borderId="0" xfId="2" applyNumberFormat="1" applyFont="1" applyAlignment="1">
      <alignment horizontal="right" vertical="top" wrapText="1"/>
    </xf>
    <xf numFmtId="0" fontId="31" fillId="0" borderId="0" xfId="2" applyFont="1" applyAlignment="1">
      <alignment horizontal="right" vertical="center" wrapText="1" indent="8"/>
    </xf>
    <xf numFmtId="0" fontId="31" fillId="0" borderId="0" xfId="2" applyFont="1" applyAlignment="1">
      <alignment horizontal="right" vertical="top" wrapText="1" indent="8"/>
    </xf>
    <xf numFmtId="164" fontId="25" fillId="0" borderId="48" xfId="2" applyNumberFormat="1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 wrapText="1"/>
    </xf>
    <xf numFmtId="0" fontId="20" fillId="0" borderId="49" xfId="2" applyFont="1" applyBorder="1" applyAlignment="1">
      <alignment horizontal="center" vertical="center" wrapText="1"/>
    </xf>
    <xf numFmtId="1" fontId="25" fillId="0" borderId="49" xfId="2" applyNumberFormat="1" applyFont="1" applyBorder="1" applyAlignment="1">
      <alignment horizontal="center" vertical="center" wrapText="1"/>
    </xf>
    <xf numFmtId="0" fontId="25" fillId="0" borderId="19" xfId="2" applyFont="1" applyBorder="1" applyAlignment="1">
      <alignment horizontal="center" vertical="center" wrapText="1"/>
    </xf>
    <xf numFmtId="2" fontId="25" fillId="0" borderId="28" xfId="2" applyNumberFormat="1" applyFont="1" applyBorder="1" applyAlignment="1">
      <alignment horizontal="center" vertical="center" wrapText="1"/>
    </xf>
    <xf numFmtId="0" fontId="25" fillId="0" borderId="51" xfId="2" applyFont="1" applyBorder="1" applyAlignment="1">
      <alignment horizontal="center" vertical="center" wrapText="1"/>
    </xf>
    <xf numFmtId="0" fontId="25" fillId="0" borderId="52" xfId="2" applyFont="1" applyBorder="1" applyAlignment="1">
      <alignment horizontal="center" vertical="center" wrapText="1"/>
    </xf>
    <xf numFmtId="164" fontId="25" fillId="0" borderId="54" xfId="2" applyNumberFormat="1" applyFont="1" applyBorder="1" applyAlignment="1">
      <alignment horizontal="center" vertical="center" wrapText="1"/>
    </xf>
    <xf numFmtId="0" fontId="25" fillId="0" borderId="55" xfId="2" applyFont="1" applyBorder="1" applyAlignment="1">
      <alignment horizontal="center" vertical="center" wrapText="1"/>
    </xf>
    <xf numFmtId="1" fontId="25" fillId="0" borderId="55" xfId="2" applyNumberFormat="1" applyFont="1" applyBorder="1" applyAlignment="1">
      <alignment horizontal="center" vertical="center" wrapText="1"/>
    </xf>
    <xf numFmtId="0" fontId="25" fillId="0" borderId="38" xfId="2" applyFont="1" applyBorder="1" applyAlignment="1">
      <alignment horizontal="center" vertical="center" wrapText="1"/>
    </xf>
    <xf numFmtId="2" fontId="25" fillId="0" borderId="50" xfId="2" applyNumberFormat="1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/>
    </xf>
    <xf numFmtId="1" fontId="7" fillId="0" borderId="27" xfId="2" applyNumberFormat="1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/>
    </xf>
    <xf numFmtId="1" fontId="9" fillId="0" borderId="27" xfId="2" applyNumberFormat="1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1" fontId="7" fillId="0" borderId="19" xfId="2" applyNumberFormat="1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 wrapText="1"/>
    </xf>
    <xf numFmtId="0" fontId="9" fillId="0" borderId="55" xfId="2" applyFont="1" applyBorder="1" applyAlignment="1">
      <alignment horizontal="center" vertical="center"/>
    </xf>
    <xf numFmtId="1" fontId="9" fillId="0" borderId="55" xfId="2" applyNumberFormat="1" applyFont="1" applyBorder="1" applyAlignment="1">
      <alignment horizontal="center" vertical="center"/>
    </xf>
    <xf numFmtId="0" fontId="14" fillId="0" borderId="55" xfId="2" applyFont="1" applyBorder="1"/>
    <xf numFmtId="0" fontId="14" fillId="0" borderId="38" xfId="2" applyFont="1" applyBorder="1"/>
    <xf numFmtId="0" fontId="33" fillId="0" borderId="0" xfId="2" applyFont="1"/>
    <xf numFmtId="0" fontId="7" fillId="0" borderId="47" xfId="2" applyFont="1" applyBorder="1" applyAlignment="1">
      <alignment horizontal="center" wrapText="1"/>
    </xf>
    <xf numFmtId="0" fontId="7" fillId="0" borderId="47" xfId="2" applyFont="1" applyBorder="1" applyAlignment="1">
      <alignment horizontal="center" vertical="center" wrapText="1"/>
    </xf>
    <xf numFmtId="2" fontId="7" fillId="0" borderId="28" xfId="3" applyNumberFormat="1" applyFont="1" applyBorder="1" applyAlignment="1">
      <alignment horizontal="center" vertical="center"/>
    </xf>
    <xf numFmtId="2" fontId="14" fillId="0" borderId="38" xfId="2" applyNumberFormat="1" applyFont="1" applyBorder="1"/>
    <xf numFmtId="1" fontId="7" fillId="0" borderId="23" xfId="2" applyNumberFormat="1" applyFont="1" applyBorder="1" applyAlignment="1">
      <alignment horizontal="center" vertical="center"/>
    </xf>
    <xf numFmtId="0" fontId="22" fillId="0" borderId="0" xfId="2" applyFont="1" applyAlignment="1">
      <alignment vertical="top"/>
    </xf>
    <xf numFmtId="0" fontId="34" fillId="0" borderId="0" xfId="2" applyFont="1"/>
    <xf numFmtId="0" fontId="23" fillId="0" borderId="0" xfId="2" applyFont="1" applyAlignment="1">
      <alignment vertical="top"/>
    </xf>
    <xf numFmtId="0" fontId="35" fillId="0" borderId="0" xfId="2" applyFont="1" applyAlignment="1">
      <alignment vertical="top"/>
    </xf>
    <xf numFmtId="0" fontId="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14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/>
    </xf>
    <xf numFmtId="0" fontId="7" fillId="0" borderId="2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 wrapText="1"/>
    </xf>
    <xf numFmtId="0" fontId="14" fillId="0" borderId="26" xfId="2" applyFont="1" applyBorder="1" applyAlignment="1">
      <alignment vertical="center"/>
    </xf>
    <xf numFmtId="0" fontId="7" fillId="0" borderId="16" xfId="2" applyFont="1" applyBorder="1" applyAlignment="1">
      <alignment horizontal="left" vertical="center"/>
    </xf>
    <xf numFmtId="0" fontId="7" fillId="0" borderId="44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3" xfId="2" applyFont="1" applyBorder="1" applyAlignment="1">
      <alignment horizontal="left" vertical="center"/>
    </xf>
    <xf numFmtId="0" fontId="7" fillId="0" borderId="0" xfId="2" applyFont="1" applyAlignment="1">
      <alignment horizontal="center" wrapText="1"/>
    </xf>
    <xf numFmtId="49" fontId="9" fillId="0" borderId="6" xfId="2" applyNumberFormat="1" applyFont="1" applyBorder="1" applyAlignment="1">
      <alignment horizontal="center" vertical="center"/>
    </xf>
    <xf numFmtId="49" fontId="9" fillId="0" borderId="23" xfId="2" applyNumberFormat="1" applyFont="1" applyBorder="1" applyAlignment="1">
      <alignment horizontal="center" vertical="center"/>
    </xf>
    <xf numFmtId="1" fontId="9" fillId="0" borderId="25" xfId="2" applyNumberFormat="1" applyFont="1" applyBorder="1" applyAlignment="1">
      <alignment horizontal="center" vertical="center"/>
    </xf>
    <xf numFmtId="2" fontId="9" fillId="0" borderId="24" xfId="2" applyNumberFormat="1" applyFont="1" applyBorder="1" applyAlignment="1">
      <alignment horizontal="center" vertical="center"/>
    </xf>
    <xf numFmtId="0" fontId="36" fillId="0" borderId="0" xfId="2" applyFont="1" applyAlignment="1">
      <alignment horizontal="center"/>
    </xf>
    <xf numFmtId="49" fontId="9" fillId="0" borderId="13" xfId="2" applyNumberFormat="1" applyFont="1" applyBorder="1" applyAlignment="1">
      <alignment horizontal="center" vertical="center"/>
    </xf>
    <xf numFmtId="49" fontId="9" fillId="0" borderId="44" xfId="2" applyNumberFormat="1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1" fontId="9" fillId="0" borderId="44" xfId="2" applyNumberFormat="1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 wrapText="1"/>
    </xf>
    <xf numFmtId="2" fontId="7" fillId="0" borderId="24" xfId="2" applyNumberFormat="1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49" fontId="9" fillId="0" borderId="15" xfId="1" applyNumberFormat="1" applyFont="1" applyBorder="1" applyAlignment="1">
      <alignment horizontal="center"/>
    </xf>
    <xf numFmtId="0" fontId="14" fillId="0" borderId="0" xfId="2" applyFont="1" applyAlignment="1">
      <alignment horizontal="center" vertical="center"/>
    </xf>
    <xf numFmtId="0" fontId="10" fillId="0" borderId="0" xfId="2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20" fillId="0" borderId="9" xfId="2" applyFont="1" applyBorder="1" applyAlignment="1">
      <alignment horizontal="left" vertical="center"/>
    </xf>
    <xf numFmtId="164" fontId="25" fillId="0" borderId="48" xfId="2" applyNumberFormat="1" applyFont="1" applyBorder="1" applyAlignment="1">
      <alignment horizontal="left" vertical="center" wrapText="1"/>
    </xf>
    <xf numFmtId="0" fontId="40" fillId="0" borderId="0" xfId="2" applyFont="1" applyAlignment="1">
      <alignment horizontal="left"/>
    </xf>
    <xf numFmtId="0" fontId="25" fillId="0" borderId="19" xfId="2" applyFont="1" applyBorder="1" applyAlignment="1">
      <alignment horizontal="center" wrapText="1"/>
    </xf>
    <xf numFmtId="0" fontId="25" fillId="0" borderId="27" xfId="2" applyFont="1" applyBorder="1" applyAlignment="1">
      <alignment horizontal="center" wrapText="1"/>
    </xf>
    <xf numFmtId="1" fontId="25" fillId="0" borderId="0" xfId="2" applyNumberFormat="1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9" xfId="0" applyFont="1" applyBorder="1"/>
    <xf numFmtId="0" fontId="1" fillId="0" borderId="18" xfId="1" applyBorder="1"/>
    <xf numFmtId="0" fontId="7" fillId="0" borderId="18" xfId="1" applyFont="1" applyBorder="1"/>
    <xf numFmtId="0" fontId="7" fillId="0" borderId="13" xfId="2" applyFont="1" applyBorder="1"/>
    <xf numFmtId="0" fontId="9" fillId="0" borderId="24" xfId="1" applyFont="1" applyBorder="1" applyAlignment="1">
      <alignment horizontal="center"/>
    </xf>
    <xf numFmtId="0" fontId="7" fillId="0" borderId="36" xfId="0" applyFont="1" applyBorder="1"/>
    <xf numFmtId="49" fontId="9" fillId="0" borderId="50" xfId="1" applyNumberFormat="1" applyFont="1" applyBorder="1" applyAlignment="1">
      <alignment horizontal="center"/>
    </xf>
    <xf numFmtId="0" fontId="7" fillId="0" borderId="13" xfId="0" applyFont="1" applyBorder="1"/>
    <xf numFmtId="49" fontId="9" fillId="0" borderId="31" xfId="2" applyNumberFormat="1" applyFont="1" applyBorder="1" applyAlignment="1">
      <alignment horizontal="center"/>
    </xf>
    <xf numFmtId="49" fontId="9" fillId="0" borderId="32" xfId="2" applyNumberFormat="1" applyFont="1" applyBorder="1" applyAlignment="1">
      <alignment horizontal="center"/>
    </xf>
    <xf numFmtId="0" fontId="1" fillId="0" borderId="27" xfId="1" applyBorder="1"/>
    <xf numFmtId="0" fontId="9" fillId="0" borderId="28" xfId="1" applyFont="1" applyBorder="1" applyAlignment="1">
      <alignment horizontal="center"/>
    </xf>
    <xf numFmtId="0" fontId="9" fillId="0" borderId="9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16" xfId="2" applyFont="1" applyBorder="1" applyAlignment="1">
      <alignment horizontal="left" vertical="center"/>
    </xf>
    <xf numFmtId="164" fontId="25" fillId="0" borderId="28" xfId="2" applyNumberFormat="1" applyFont="1" applyBorder="1" applyAlignment="1">
      <alignment horizontal="center" vertical="center" wrapText="1"/>
    </xf>
    <xf numFmtId="164" fontId="25" fillId="0" borderId="50" xfId="2" applyNumberFormat="1" applyFont="1" applyBorder="1" applyAlignment="1">
      <alignment horizontal="center" vertical="center" wrapText="1"/>
    </xf>
    <xf numFmtId="164" fontId="25" fillId="0" borderId="50" xfId="2" applyNumberFormat="1" applyFont="1" applyBorder="1" applyAlignment="1">
      <alignment horizontal="center" wrapText="1"/>
    </xf>
    <xf numFmtId="164" fontId="25" fillId="0" borderId="53" xfId="2" applyNumberFormat="1" applyFont="1" applyBorder="1" applyAlignment="1">
      <alignment horizontal="center" vertical="center" wrapText="1"/>
    </xf>
    <xf numFmtId="14" fontId="8" fillId="0" borderId="0" xfId="2" applyNumberFormat="1" applyFont="1" applyAlignment="1">
      <alignment horizontal="left" vertical="top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9" fontId="9" fillId="0" borderId="14" xfId="1" applyNumberFormat="1" applyFont="1" applyBorder="1" applyAlignment="1">
      <alignment horizontal="center"/>
    </xf>
    <xf numFmtId="49" fontId="9" fillId="0" borderId="2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49" fontId="9" fillId="0" borderId="20" xfId="1" applyNumberFormat="1" applyFont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2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49" fontId="9" fillId="0" borderId="8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6" fillId="0" borderId="1" xfId="1" applyFont="1" applyBorder="1" applyAlignment="1">
      <alignment horizontal="center"/>
    </xf>
    <xf numFmtId="0" fontId="23" fillId="0" borderId="0" xfId="2" applyFont="1" applyAlignment="1">
      <alignment horizontal="left" vertical="center"/>
    </xf>
    <xf numFmtId="0" fontId="10" fillId="0" borderId="0" xfId="2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34" fillId="0" borderId="0" xfId="2" applyFont="1"/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top"/>
    </xf>
    <xf numFmtId="0" fontId="23" fillId="0" borderId="0" xfId="2" applyFont="1" applyAlignment="1">
      <alignment horizontal="left"/>
    </xf>
    <xf numFmtId="0" fontId="39" fillId="0" borderId="0" xfId="2" applyFont="1" applyAlignment="1">
      <alignment horizontal="left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35" fillId="0" borderId="0" xfId="2" applyFont="1" applyAlignment="1">
      <alignment horizontal="center" vertical="top"/>
    </xf>
    <xf numFmtId="0" fontId="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56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57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 wrapText="1"/>
    </xf>
    <xf numFmtId="0" fontId="9" fillId="0" borderId="10" xfId="2" applyFont="1" applyBorder="1" applyAlignment="1">
      <alignment horizontal="center" vertical="center"/>
    </xf>
    <xf numFmtId="0" fontId="9" fillId="0" borderId="56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56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57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left" vertical="center" wrapText="1"/>
    </xf>
    <xf numFmtId="0" fontId="7" fillId="0" borderId="35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0" fillId="0" borderId="0" xfId="2"/>
    <xf numFmtId="0" fontId="7" fillId="0" borderId="0" xfId="2" applyFont="1" applyAlignment="1">
      <alignment horizontal="left" vertical="top"/>
    </xf>
    <xf numFmtId="0" fontId="12" fillId="0" borderId="0" xfId="2" applyFont="1" applyAlignment="1">
      <alignment horizontal="left"/>
    </xf>
    <xf numFmtId="0" fontId="7" fillId="0" borderId="39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39" xfId="2" applyFont="1" applyBorder="1" applyAlignment="1">
      <alignment horizontal="right" vertical="center" wrapText="1" indent="15"/>
    </xf>
    <xf numFmtId="0" fontId="7" fillId="0" borderId="40" xfId="2" applyFont="1" applyBorder="1" applyAlignment="1">
      <alignment horizontal="right" vertical="center" wrapText="1" indent="15"/>
    </xf>
    <xf numFmtId="0" fontId="7" fillId="0" borderId="41" xfId="2" applyFont="1" applyBorder="1" applyAlignment="1">
      <alignment horizontal="right" vertical="center" wrapText="1" indent="15"/>
    </xf>
    <xf numFmtId="0" fontId="7" fillId="0" borderId="43" xfId="2" applyFont="1" applyBorder="1" applyAlignment="1">
      <alignment horizontal="left" vertical="center" wrapText="1"/>
    </xf>
    <xf numFmtId="0" fontId="7" fillId="0" borderId="31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left" vertical="top"/>
    </xf>
    <xf numFmtId="0" fontId="7" fillId="0" borderId="35" xfId="2" applyFont="1" applyBorder="1" applyAlignment="1">
      <alignment horizontal="left" vertical="top"/>
    </xf>
    <xf numFmtId="0" fontId="9" fillId="0" borderId="21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 wrapText="1" indent="15"/>
    </xf>
    <xf numFmtId="0" fontId="7" fillId="0" borderId="39" xfId="0" applyFont="1" applyBorder="1" applyAlignment="1">
      <alignment horizontal="right" vertical="center" wrapText="1" indent="15"/>
    </xf>
    <xf numFmtId="0" fontId="7" fillId="0" borderId="40" xfId="0" applyFont="1" applyBorder="1" applyAlignment="1">
      <alignment horizontal="right" vertical="center" wrapText="1" indent="15"/>
    </xf>
    <xf numFmtId="0" fontId="7" fillId="0" borderId="41" xfId="0" applyFont="1" applyBorder="1" applyAlignment="1">
      <alignment horizontal="right" vertical="center" wrapText="1" indent="15"/>
    </xf>
    <xf numFmtId="0" fontId="7" fillId="0" borderId="43" xfId="2" applyFont="1" applyBorder="1" applyAlignment="1">
      <alignment horizontal="left" vertical="top"/>
    </xf>
    <xf numFmtId="0" fontId="7" fillId="0" borderId="31" xfId="2" applyFont="1" applyBorder="1" applyAlignment="1">
      <alignment horizontal="left" vertical="top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347EFC46-C3C6-483F-A4F3-1CE81249ED20}"/>
    <cellStyle name="Normal 3" xfId="1" xr:uid="{BCC67D73-6C01-4D17-A996-970884645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188406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586374-24D1-49FB-95E5-CC56BAE4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188406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B7D7BB-5C46-4008-AFFD-F6C7611B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53BB3-BED7-442F-9A57-6EE06E9B8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AEA30-1234-4FE5-A167-0CE9C0316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150306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5DEFF4-E4FA-4802-8EFF-09FABB85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04F6E-011A-46C7-B49F-513B8E84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54184-B7DC-4900-8CF3-8C1E3E32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2</xdr:col>
      <xdr:colOff>159831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5D16B-E8DC-4955-9576-803D263C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8BDDE6-C43C-49B2-AAD1-AABC3012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DC657-8F12-4D3A-AA62-C5D1742D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188406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12BA87-876A-40F3-8AF9-9716D965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283656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5592F-A824-4025-958F-7C8F11E3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290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7D71D3-65A7-4009-BEAA-6E778F473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531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E67847-1315-42D1-8BC8-004FD9130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2C703-FD08-4D82-9C97-3013A04B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150306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2BFEFC-F586-46EF-9081-CE19B2F4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9E8D7B-E7F7-492A-AB4B-198DB2BA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4906E-6FA0-4369-AB69-F7180073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</xdr:rowOff>
    </xdr:from>
    <xdr:to>
      <xdr:col>2</xdr:col>
      <xdr:colOff>188406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17724D-0750-4285-834D-58258518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2862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9525</xdr:rowOff>
    </xdr:from>
    <xdr:to>
      <xdr:col>2</xdr:col>
      <xdr:colOff>188406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5168D6-E6CC-41CF-8DD5-71EDDB9C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2862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169356</xdr:colOff>
      <xdr:row>2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B16501-8843-4191-ADA3-EEA7F326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3DF307-ED57-4FFF-8CDB-8A457134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1349E-4838-40AD-9082-7612EFFC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178881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008E6D-AC72-42FA-8016-4B3ED5BE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0011AB-82DC-41B9-B3CF-264276F0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581827</xdr:colOff>
      <xdr:row>1</xdr:row>
      <xdr:rowOff>252942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0814AB-D812-409C-9315-B83B54B6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5910" cy="570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A32C59-D392-4BD7-9B4A-64B7E992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705614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B9DEAF-C53C-4747-B87A-848A1206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779AAF-281A-4EDD-8C73-3C7B21C4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5E552-2D18-41B9-A858-69FC4490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25B430-FF3F-468D-9262-B05C6D30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423706-8330-4AF9-8FF2-F0A35631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8F90EC-86C0-40D2-9B6F-033588C5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190F0E-F863-430C-8C16-246B34C5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89C565-CB35-4979-AA8B-E483F230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0A3945-6EC5-406A-A4C6-BC489711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2</xdr:col>
      <xdr:colOff>112206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D49D41-DF32-4819-A9A6-94DC010E3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FCB3B0-4BD7-4827-A81E-EE76B24B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6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283656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DFE66C-A6C1-4A4A-ADC5-C8017883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FD2F06-4F15-4503-9795-65D54715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581827</xdr:colOff>
      <xdr:row>1</xdr:row>
      <xdr:rowOff>252942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9805F-3582-4820-A559-5A88B5E63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4852" cy="567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169356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D7B9F2-69BD-4332-BE6F-37E2BC45B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283656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1A72F7-FD76-4AD7-B0DB-7752C2CE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29204-64CE-4B36-BA70-0E040851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586363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8C774B-19DB-4FA8-AADD-4C6CDE55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76FF-D2A9-40CF-B176-617C12A9C651}">
  <sheetPr>
    <pageSetUpPr fitToPage="1"/>
  </sheetPr>
  <dimension ref="A1:H41"/>
  <sheetViews>
    <sheetView zoomScale="80" zoomScaleNormal="80" workbookViewId="0">
      <selection activeCell="C19" sqref="C19:D19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35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31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46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75" customHeight="1" x14ac:dyDescent="0.3">
      <c r="B9" s="6" t="s">
        <v>6</v>
      </c>
      <c r="C9" s="224" t="s">
        <v>380</v>
      </c>
      <c r="D9" s="227"/>
      <c r="E9" s="5"/>
      <c r="F9" s="6" t="s">
        <v>6</v>
      </c>
      <c r="G9" s="228" t="s">
        <v>380</v>
      </c>
      <c r="H9" s="229"/>
    </row>
    <row r="10" spans="2:8" ht="15.6" x14ac:dyDescent="0.3">
      <c r="B10" s="6" t="s">
        <v>7</v>
      </c>
      <c r="C10" s="224" t="s">
        <v>132</v>
      </c>
      <c r="D10" s="227"/>
      <c r="E10" s="5"/>
      <c r="F10" s="6" t="s">
        <v>7</v>
      </c>
      <c r="G10" s="228" t="s">
        <v>132</v>
      </c>
      <c r="H10" s="229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10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459</v>
      </c>
      <c r="D16" s="223"/>
      <c r="E16" s="17"/>
      <c r="F16" s="16" t="s">
        <v>12</v>
      </c>
      <c r="G16" s="224" t="s">
        <v>461</v>
      </c>
      <c r="H16" s="225"/>
    </row>
    <row r="17" spans="1:8" ht="15.6" x14ac:dyDescent="0.3">
      <c r="B17" s="6" t="s">
        <v>13</v>
      </c>
      <c r="C17" s="224" t="s">
        <v>464</v>
      </c>
      <c r="D17" s="225"/>
      <c r="E17" s="9"/>
      <c r="F17" s="6" t="s">
        <v>13</v>
      </c>
      <c r="G17" s="224" t="s">
        <v>462</v>
      </c>
      <c r="H17" s="225"/>
    </row>
    <row r="18" spans="1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1:8" ht="16.2" thickBot="1" x14ac:dyDescent="0.35">
      <c r="B19" s="8" t="s">
        <v>15</v>
      </c>
      <c r="C19" s="218" t="s">
        <v>460</v>
      </c>
      <c r="D19" s="219"/>
      <c r="E19" s="9"/>
      <c r="F19" s="8" t="s">
        <v>15</v>
      </c>
      <c r="G19" s="218" t="s">
        <v>463</v>
      </c>
      <c r="H19" s="219"/>
    </row>
    <row r="20" spans="1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1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47</v>
      </c>
      <c r="D23" s="22"/>
      <c r="E23" s="9"/>
      <c r="F23" s="6" t="s">
        <v>19</v>
      </c>
      <c r="G23" s="21" t="s">
        <v>48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57</v>
      </c>
      <c r="D25" s="24"/>
      <c r="E25" s="9"/>
      <c r="F25" s="6" t="s">
        <v>20</v>
      </c>
      <c r="G25" s="23" t="s">
        <v>58</v>
      </c>
      <c r="H25" s="24"/>
    </row>
    <row r="26" spans="1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 t="s">
        <v>374</v>
      </c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49</v>
      </c>
      <c r="D29" s="30"/>
      <c r="E29" s="9"/>
      <c r="F29" s="8" t="s">
        <v>24</v>
      </c>
      <c r="G29" s="27" t="s">
        <v>50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373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370</v>
      </c>
      <c r="C36" s="14" t="s">
        <v>372</v>
      </c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378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2370-B6BD-49D6-963C-99B0DC5EE0F4}">
  <sheetPr>
    <pageSetUpPr fitToPage="1"/>
  </sheetPr>
  <dimension ref="A1:H41"/>
  <sheetViews>
    <sheetView topLeftCell="A4"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35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34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46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6" x14ac:dyDescent="0.3">
      <c r="B9" s="6" t="s">
        <v>6</v>
      </c>
      <c r="C9" s="224" t="s">
        <v>468</v>
      </c>
      <c r="D9" s="227"/>
      <c r="E9" s="5"/>
      <c r="F9" s="6" t="s">
        <v>6</v>
      </c>
      <c r="G9" s="224" t="s">
        <v>468</v>
      </c>
      <c r="H9" s="227"/>
    </row>
    <row r="10" spans="2:8" ht="15.6" x14ac:dyDescent="0.3">
      <c r="B10" s="6" t="s">
        <v>7</v>
      </c>
      <c r="C10" s="224" t="s">
        <v>475</v>
      </c>
      <c r="D10" s="227"/>
      <c r="E10" s="5"/>
      <c r="F10" s="6" t="s">
        <v>7</v>
      </c>
      <c r="G10" s="224" t="s">
        <v>475</v>
      </c>
      <c r="H10" s="227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10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459</v>
      </c>
      <c r="D16" s="223"/>
      <c r="E16" s="17"/>
      <c r="F16" s="16" t="s">
        <v>12</v>
      </c>
      <c r="G16" s="224" t="s">
        <v>472</v>
      </c>
      <c r="H16" s="225"/>
    </row>
    <row r="17" spans="1:8" ht="15.6" x14ac:dyDescent="0.3">
      <c r="B17" s="6" t="s">
        <v>13</v>
      </c>
      <c r="C17" s="224" t="s">
        <v>470</v>
      </c>
      <c r="D17" s="225"/>
      <c r="E17" s="9"/>
      <c r="F17" s="6" t="s">
        <v>13</v>
      </c>
      <c r="G17" s="224" t="s">
        <v>473</v>
      </c>
      <c r="H17" s="225"/>
    </row>
    <row r="18" spans="1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1:8" ht="16.2" thickBot="1" x14ac:dyDescent="0.35">
      <c r="B19" s="8" t="s">
        <v>15</v>
      </c>
      <c r="C19" s="218" t="s">
        <v>471</v>
      </c>
      <c r="D19" s="219"/>
      <c r="E19" s="9"/>
      <c r="F19" s="8" t="s">
        <v>15</v>
      </c>
      <c r="G19" s="218" t="s">
        <v>474</v>
      </c>
      <c r="H19" s="219"/>
    </row>
    <row r="20" spans="1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1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64</v>
      </c>
      <c r="D23" s="22"/>
      <c r="E23" s="9"/>
      <c r="F23" s="6" t="s">
        <v>19</v>
      </c>
      <c r="G23" s="21" t="s">
        <v>61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65</v>
      </c>
      <c r="D25" s="24"/>
      <c r="E25" s="9"/>
      <c r="F25" s="6" t="s">
        <v>20</v>
      </c>
      <c r="G25" s="23" t="s">
        <v>63</v>
      </c>
      <c r="H25" s="24"/>
    </row>
    <row r="26" spans="1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72</v>
      </c>
      <c r="D29" s="30"/>
      <c r="E29" s="9"/>
      <c r="F29" s="8" t="s">
        <v>24</v>
      </c>
      <c r="G29" s="27" t="s">
        <v>73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66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370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378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C16C-E32C-4C03-90A6-49159D4A0D6C}">
  <sheetPr>
    <pageSetUpPr fitToPage="1"/>
  </sheetPr>
  <dimension ref="A1:L23"/>
  <sheetViews>
    <sheetView zoomScale="80" zoomScaleNormal="80" workbookViewId="0">
      <pane ySplit="1" topLeftCell="A5" activePane="bottomLeft" state="frozen"/>
      <selection activeCell="B2" sqref="B2:H2"/>
      <selection pane="bottomLeft" activeCell="G16" sqref="G16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237"/>
      <c r="D5" s="238"/>
      <c r="E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192" t="s">
        <v>323</v>
      </c>
      <c r="G7" s="192" t="s">
        <v>324</v>
      </c>
      <c r="H7" s="192" t="s">
        <v>325</v>
      </c>
      <c r="I7" s="192" t="s">
        <v>326</v>
      </c>
      <c r="J7" s="192" t="s">
        <v>327</v>
      </c>
      <c r="K7" s="192" t="s">
        <v>328</v>
      </c>
      <c r="L7" s="96" t="s">
        <v>138</v>
      </c>
    </row>
    <row r="8" spans="1:12" ht="24.9" customHeight="1" x14ac:dyDescent="0.3">
      <c r="A8" s="187" t="s">
        <v>181</v>
      </c>
      <c r="B8" s="118" t="s">
        <v>186</v>
      </c>
      <c r="C8" s="97" t="s">
        <v>440</v>
      </c>
      <c r="D8" s="97" t="s">
        <v>171</v>
      </c>
      <c r="E8" s="116">
        <v>6</v>
      </c>
      <c r="F8" s="117">
        <v>300</v>
      </c>
      <c r="G8" s="118">
        <v>297</v>
      </c>
      <c r="H8" s="117">
        <v>100</v>
      </c>
      <c r="I8" s="118">
        <v>102</v>
      </c>
      <c r="J8" s="117">
        <v>300</v>
      </c>
      <c r="K8" s="118">
        <v>304</v>
      </c>
      <c r="L8" s="210">
        <v>600.79999999999995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customHeight="1" x14ac:dyDescent="0.3">
      <c r="A11" s="246" t="s">
        <v>333</v>
      </c>
      <c r="B11" s="246"/>
      <c r="C11" s="246"/>
      <c r="D11" s="180"/>
      <c r="E11" s="180"/>
      <c r="F11" s="180"/>
    </row>
    <row r="12" spans="1:12" ht="6.75" customHeight="1" thickBot="1" x14ac:dyDescent="0.35">
      <c r="A12" s="188"/>
      <c r="B12" s="188"/>
      <c r="C12" s="188"/>
      <c r="D12" s="188"/>
      <c r="E12" s="188"/>
      <c r="F12" s="188"/>
    </row>
    <row r="13" spans="1:12" ht="39.9" customHeight="1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96" t="s">
        <v>134</v>
      </c>
      <c r="G13" s="96" t="s">
        <v>332</v>
      </c>
      <c r="H13" s="96" t="s">
        <v>135</v>
      </c>
      <c r="I13" s="95" t="s">
        <v>136</v>
      </c>
      <c r="J13" s="96" t="s">
        <v>334</v>
      </c>
      <c r="K13" s="96" t="s">
        <v>335</v>
      </c>
      <c r="L13" s="96" t="s">
        <v>138</v>
      </c>
    </row>
    <row r="14" spans="1:12" ht="24.9" customHeight="1" x14ac:dyDescent="0.3">
      <c r="A14" s="187" t="s">
        <v>182</v>
      </c>
      <c r="B14" s="115" t="s">
        <v>187</v>
      </c>
      <c r="C14" s="189" t="s">
        <v>442</v>
      </c>
      <c r="D14" s="97" t="s">
        <v>170</v>
      </c>
      <c r="E14" s="116">
        <v>12</v>
      </c>
      <c r="F14" s="117">
        <v>2000</v>
      </c>
      <c r="G14" s="189">
        <v>1995</v>
      </c>
      <c r="H14" s="117">
        <v>200</v>
      </c>
      <c r="I14" s="118">
        <v>192</v>
      </c>
      <c r="J14" s="117">
        <v>1540</v>
      </c>
      <c r="K14" s="189">
        <v>1562</v>
      </c>
      <c r="L14" s="210">
        <v>1974.9</v>
      </c>
    </row>
    <row r="15" spans="1:12" ht="24.9" customHeight="1" x14ac:dyDescent="0.3">
      <c r="A15" s="187" t="s">
        <v>183</v>
      </c>
      <c r="B15" s="115" t="s">
        <v>188</v>
      </c>
      <c r="C15" s="189" t="s">
        <v>441</v>
      </c>
      <c r="D15" s="97" t="s">
        <v>170</v>
      </c>
      <c r="E15" s="116">
        <v>8</v>
      </c>
      <c r="F15" s="117">
        <v>600</v>
      </c>
      <c r="G15" s="190">
        <v>607</v>
      </c>
      <c r="H15" s="117">
        <v>60</v>
      </c>
      <c r="I15" s="118">
        <v>62</v>
      </c>
      <c r="J15" s="117">
        <v>460</v>
      </c>
      <c r="K15" s="189">
        <v>475</v>
      </c>
      <c r="L15" s="210">
        <v>857.1</v>
      </c>
    </row>
    <row r="16" spans="1:12" ht="24.9" customHeight="1" thickBot="1" x14ac:dyDescent="0.35">
      <c r="A16" s="122"/>
      <c r="B16" s="123"/>
      <c r="C16" s="99"/>
      <c r="D16" s="99"/>
      <c r="E16" s="99"/>
      <c r="F16" s="124"/>
      <c r="G16" s="123"/>
      <c r="H16" s="124"/>
      <c r="I16" s="123"/>
      <c r="J16" s="124"/>
      <c r="K16" s="123"/>
      <c r="L16" s="210"/>
    </row>
    <row r="18" spans="1:12" ht="15" x14ac:dyDescent="0.3">
      <c r="A18" s="237" t="s">
        <v>329</v>
      </c>
      <c r="B18" s="237"/>
      <c r="C18" s="185"/>
      <c r="D18" s="182"/>
      <c r="E18" s="182"/>
      <c r="F18" s="182"/>
      <c r="G18" s="183"/>
      <c r="H18" s="183"/>
      <c r="I18" s="183"/>
      <c r="J18" s="183"/>
      <c r="K18" s="183"/>
    </row>
    <row r="19" spans="1:12" ht="6.75" customHeight="1" thickBot="1" x14ac:dyDescent="0.35">
      <c r="A19" s="184"/>
      <c r="B19" s="184"/>
      <c r="C19" s="184"/>
      <c r="D19" s="184"/>
      <c r="E19" s="184"/>
      <c r="F19" s="184"/>
      <c r="G19" s="183"/>
      <c r="H19" s="183"/>
      <c r="I19" s="183"/>
      <c r="J19" s="183"/>
      <c r="K19" s="183"/>
    </row>
    <row r="20" spans="1:12" ht="40.200000000000003" thickBot="1" x14ac:dyDescent="0.35">
      <c r="A20" s="95" t="s">
        <v>122</v>
      </c>
      <c r="B20" s="96" t="s">
        <v>123</v>
      </c>
      <c r="C20" s="96" t="s">
        <v>322</v>
      </c>
      <c r="D20" s="96" t="s">
        <v>103</v>
      </c>
      <c r="E20" s="96" t="s">
        <v>124</v>
      </c>
      <c r="F20" s="192" t="s">
        <v>134</v>
      </c>
      <c r="G20" s="192" t="s">
        <v>332</v>
      </c>
      <c r="H20" s="192" t="s">
        <v>135</v>
      </c>
      <c r="I20" s="192" t="s">
        <v>330</v>
      </c>
      <c r="J20" s="192" t="s">
        <v>137</v>
      </c>
      <c r="K20" s="192" t="s">
        <v>331</v>
      </c>
      <c r="L20" s="96" t="s">
        <v>138</v>
      </c>
    </row>
    <row r="21" spans="1:12" ht="24.9" customHeight="1" x14ac:dyDescent="0.3">
      <c r="A21" s="187" t="s">
        <v>184</v>
      </c>
      <c r="B21" s="115" t="s">
        <v>189</v>
      </c>
      <c r="C21" s="97" t="s">
        <v>438</v>
      </c>
      <c r="D21" s="97" t="s">
        <v>168</v>
      </c>
      <c r="E21" s="116">
        <v>8</v>
      </c>
      <c r="F21" s="117">
        <v>650</v>
      </c>
      <c r="G21" s="115">
        <v>659</v>
      </c>
      <c r="H21" s="117">
        <v>100</v>
      </c>
      <c r="I21" s="118">
        <v>102</v>
      </c>
      <c r="J21" s="117" t="s">
        <v>425</v>
      </c>
      <c r="K21" s="118" t="s">
        <v>425</v>
      </c>
      <c r="L21" s="210">
        <v>671.2</v>
      </c>
    </row>
    <row r="22" spans="1:12" ht="24.9" customHeight="1" x14ac:dyDescent="0.3">
      <c r="A22" s="187" t="s">
        <v>185</v>
      </c>
      <c r="B22" s="115" t="s">
        <v>190</v>
      </c>
      <c r="C22" s="98" t="s">
        <v>439</v>
      </c>
      <c r="D22" s="97" t="s">
        <v>169</v>
      </c>
      <c r="E22" s="116">
        <v>6</v>
      </c>
      <c r="F22" s="117">
        <v>300</v>
      </c>
      <c r="G22" s="120">
        <v>302</v>
      </c>
      <c r="H22" s="117">
        <v>100</v>
      </c>
      <c r="I22" s="118">
        <v>99</v>
      </c>
      <c r="J22" s="117">
        <v>100</v>
      </c>
      <c r="K22" s="121">
        <v>99</v>
      </c>
      <c r="L22" s="210">
        <v>552.1</v>
      </c>
    </row>
    <row r="23" spans="1:12" ht="25.5" customHeight="1" thickBot="1" x14ac:dyDescent="0.35">
      <c r="A23" s="122"/>
      <c r="B23" s="123"/>
      <c r="C23" s="99"/>
      <c r="D23" s="99"/>
      <c r="E23" s="99"/>
      <c r="F23" s="124"/>
      <c r="G23" s="123"/>
      <c r="H23" s="124"/>
      <c r="I23" s="123"/>
      <c r="J23" s="124"/>
      <c r="K23" s="123"/>
      <c r="L23" s="125"/>
    </row>
  </sheetData>
  <mergeCells count="8">
    <mergeCell ref="A18:B18"/>
    <mergeCell ref="A11:C11"/>
    <mergeCell ref="A5:C5"/>
    <mergeCell ref="D5:E5"/>
    <mergeCell ref="A1:L1"/>
    <mergeCell ref="A2:L2"/>
    <mergeCell ref="A3:L3"/>
    <mergeCell ref="A4:L4"/>
  </mergeCells>
  <phoneticPr fontId="32" type="noConversion"/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D025-ED8E-4EAF-B84E-716D870F5AF2}">
  <sheetPr>
    <pageSetUpPr fitToPage="1"/>
  </sheetPr>
  <dimension ref="A1:H53"/>
  <sheetViews>
    <sheetView topLeftCell="A3" zoomScale="80" zoomScaleNormal="80" workbookViewId="0">
      <selection activeCell="G18" sqref="G1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3" t="s">
        <v>133</v>
      </c>
      <c r="B1" s="243"/>
      <c r="C1" s="243"/>
      <c r="D1" s="243"/>
      <c r="E1" s="243"/>
      <c r="F1" s="243"/>
      <c r="G1" s="243"/>
      <c r="H1" s="243"/>
    </row>
    <row r="2" spans="1:8" ht="20.100000000000001" customHeight="1" x14ac:dyDescent="0.3">
      <c r="A2" s="244" t="s">
        <v>131</v>
      </c>
      <c r="B2" s="244"/>
      <c r="C2" s="244"/>
      <c r="D2" s="244"/>
      <c r="E2" s="244"/>
      <c r="F2" s="244"/>
      <c r="G2" s="244"/>
      <c r="H2" s="244"/>
    </row>
    <row r="3" spans="1:8" ht="21" customHeight="1" x14ac:dyDescent="0.3"/>
    <row r="4" spans="1:8" ht="20.100000000000001" customHeight="1" thickBot="1" x14ac:dyDescent="0.35">
      <c r="A4" s="52" t="s">
        <v>191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381</v>
      </c>
      <c r="B6" s="128" t="s">
        <v>186</v>
      </c>
      <c r="C6" s="129" t="s">
        <v>155</v>
      </c>
      <c r="D6" s="76">
        <v>8</v>
      </c>
      <c r="E6" s="76">
        <v>150</v>
      </c>
      <c r="F6" s="133">
        <v>156</v>
      </c>
      <c r="G6" s="133">
        <v>147</v>
      </c>
      <c r="H6" s="77">
        <f>G6/E6</f>
        <v>0.98</v>
      </c>
    </row>
    <row r="7" spans="1:8" ht="20.100000000000001" customHeight="1" x14ac:dyDescent="0.3">
      <c r="A7" s="127" t="s">
        <v>382</v>
      </c>
      <c r="B7" s="128" t="s">
        <v>186</v>
      </c>
      <c r="C7" s="132" t="s">
        <v>155</v>
      </c>
      <c r="D7" s="133">
        <v>8</v>
      </c>
      <c r="E7" s="76">
        <v>150</v>
      </c>
      <c r="F7" s="133">
        <v>167</v>
      </c>
      <c r="G7" s="133">
        <v>157</v>
      </c>
      <c r="H7" s="77">
        <f t="shared" ref="H7:H21" si="0">G7/E7</f>
        <v>1.0466666666666666</v>
      </c>
    </row>
    <row r="8" spans="1:8" ht="20.100000000000001" customHeight="1" x14ac:dyDescent="0.3">
      <c r="A8" s="193" t="s">
        <v>181</v>
      </c>
      <c r="B8" s="131"/>
      <c r="C8" s="132"/>
      <c r="D8" s="133"/>
      <c r="E8" s="135">
        <f>SUM(E6:E7)</f>
        <v>300</v>
      </c>
      <c r="F8" s="130">
        <f>SUM(F6:F7)</f>
        <v>323</v>
      </c>
      <c r="G8" s="135">
        <f>SUM(G6:G7)</f>
        <v>304</v>
      </c>
      <c r="H8" s="145">
        <f t="shared" si="0"/>
        <v>1.0133333333333334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383</v>
      </c>
      <c r="B10" s="131" t="s">
        <v>187</v>
      </c>
      <c r="C10" s="132" t="s">
        <v>155</v>
      </c>
      <c r="D10" s="133">
        <v>12</v>
      </c>
      <c r="E10" s="133">
        <v>500</v>
      </c>
      <c r="F10" s="133">
        <v>298</v>
      </c>
      <c r="G10" s="133">
        <v>511</v>
      </c>
      <c r="H10" s="77">
        <f t="shared" si="0"/>
        <v>1.022</v>
      </c>
    </row>
    <row r="11" spans="1:8" s="103" customFormat="1" ht="20.100000000000001" customHeight="1" x14ac:dyDescent="0.3">
      <c r="A11" s="134" t="s">
        <v>384</v>
      </c>
      <c r="B11" s="131" t="s">
        <v>187</v>
      </c>
      <c r="C11" s="132" t="s">
        <v>155</v>
      </c>
      <c r="D11" s="133">
        <v>12</v>
      </c>
      <c r="E11" s="133">
        <v>500</v>
      </c>
      <c r="F11" s="76">
        <v>341</v>
      </c>
      <c r="G11" s="76">
        <v>519</v>
      </c>
      <c r="H11" s="77">
        <f t="shared" si="0"/>
        <v>1.038</v>
      </c>
    </row>
    <row r="12" spans="1:8" s="103" customFormat="1" ht="20.100000000000001" customHeight="1" x14ac:dyDescent="0.3">
      <c r="A12" s="134" t="s">
        <v>385</v>
      </c>
      <c r="B12" s="131" t="s">
        <v>187</v>
      </c>
      <c r="C12" s="132" t="s">
        <v>155</v>
      </c>
      <c r="D12" s="133">
        <v>12</v>
      </c>
      <c r="E12" s="133">
        <v>500</v>
      </c>
      <c r="F12" s="133">
        <v>620</v>
      </c>
      <c r="G12" s="133">
        <v>489</v>
      </c>
      <c r="H12" s="77">
        <f t="shared" si="0"/>
        <v>0.97799999999999998</v>
      </c>
    </row>
    <row r="13" spans="1:8" s="103" customFormat="1" ht="20.100000000000001" customHeight="1" x14ac:dyDescent="0.3">
      <c r="A13" s="134" t="s">
        <v>386</v>
      </c>
      <c r="B13" s="131" t="s">
        <v>187</v>
      </c>
      <c r="C13" s="132" t="s">
        <v>155</v>
      </c>
      <c r="D13" s="133">
        <v>12</v>
      </c>
      <c r="E13" s="133">
        <v>500</v>
      </c>
      <c r="F13" s="133">
        <v>684</v>
      </c>
      <c r="G13" s="133">
        <v>476</v>
      </c>
      <c r="H13" s="77">
        <f t="shared" si="0"/>
        <v>0.95199999999999996</v>
      </c>
    </row>
    <row r="14" spans="1:8" s="103" customFormat="1" ht="20.100000000000001" customHeight="1" x14ac:dyDescent="0.3">
      <c r="A14" s="193" t="s">
        <v>182</v>
      </c>
      <c r="B14" s="131"/>
      <c r="C14" s="132"/>
      <c r="D14" s="133"/>
      <c r="E14" s="135">
        <f>SUM(E10:E13)</f>
        <v>2000</v>
      </c>
      <c r="F14" s="130">
        <f>SUM(F10:F13)</f>
        <v>1943</v>
      </c>
      <c r="G14" s="135">
        <f>SUM(G10:G13)</f>
        <v>1995</v>
      </c>
      <c r="H14" s="145">
        <f t="shared" si="0"/>
        <v>0.99750000000000005</v>
      </c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 t="s">
        <v>387</v>
      </c>
      <c r="B16" s="131" t="s">
        <v>188</v>
      </c>
      <c r="C16" s="132" t="s">
        <v>155</v>
      </c>
      <c r="D16" s="133">
        <v>12</v>
      </c>
      <c r="E16" s="133">
        <v>300</v>
      </c>
      <c r="F16" s="133">
        <v>322</v>
      </c>
      <c r="G16" s="133">
        <v>304</v>
      </c>
      <c r="H16" s="77">
        <f t="shared" si="0"/>
        <v>1.0133333333333334</v>
      </c>
    </row>
    <row r="17" spans="1:8" ht="20.100000000000001" customHeight="1" x14ac:dyDescent="0.3">
      <c r="A17" s="134" t="s">
        <v>388</v>
      </c>
      <c r="B17" s="128" t="s">
        <v>188</v>
      </c>
      <c r="C17" s="132" t="s">
        <v>155</v>
      </c>
      <c r="D17" s="133">
        <v>12</v>
      </c>
      <c r="E17" s="133">
        <v>300</v>
      </c>
      <c r="F17" s="76">
        <v>324</v>
      </c>
      <c r="G17" s="76">
        <v>303</v>
      </c>
      <c r="H17" s="77">
        <f t="shared" si="0"/>
        <v>1.01</v>
      </c>
    </row>
    <row r="18" spans="1:8" s="103" customFormat="1" ht="20.100000000000001" customHeight="1" x14ac:dyDescent="0.3">
      <c r="A18" s="193" t="s">
        <v>183</v>
      </c>
      <c r="B18" s="131"/>
      <c r="C18" s="132"/>
      <c r="D18" s="133"/>
      <c r="E18" s="130">
        <f>SUM(E16:E17)</f>
        <v>600</v>
      </c>
      <c r="F18" s="130">
        <f>SUM(F16:F17)</f>
        <v>646</v>
      </c>
      <c r="G18" s="130">
        <f>SUM(G16:G17)</f>
        <v>607</v>
      </c>
      <c r="H18" s="145">
        <f t="shared" si="0"/>
        <v>1.0116666666666667</v>
      </c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 t="s">
        <v>389</v>
      </c>
      <c r="B20" s="131" t="s">
        <v>189</v>
      </c>
      <c r="C20" s="132" t="s">
        <v>150</v>
      </c>
      <c r="D20" s="133" t="s">
        <v>152</v>
      </c>
      <c r="E20" s="133">
        <v>500</v>
      </c>
      <c r="F20" s="133">
        <v>324</v>
      </c>
      <c r="G20" s="133">
        <v>517</v>
      </c>
      <c r="H20" s="77">
        <f t="shared" si="0"/>
        <v>1.034</v>
      </c>
    </row>
    <row r="21" spans="1:8" ht="20.100000000000001" customHeight="1" x14ac:dyDescent="0.3">
      <c r="A21" s="127" t="s">
        <v>390</v>
      </c>
      <c r="B21" s="131" t="s">
        <v>189</v>
      </c>
      <c r="C21" s="132" t="s">
        <v>150</v>
      </c>
      <c r="D21" s="133" t="s">
        <v>151</v>
      </c>
      <c r="E21" s="133">
        <v>150</v>
      </c>
      <c r="F21" s="133">
        <v>151</v>
      </c>
      <c r="G21" s="133">
        <v>142</v>
      </c>
      <c r="H21" s="77">
        <f t="shared" si="0"/>
        <v>0.94666666666666666</v>
      </c>
    </row>
    <row r="22" spans="1:8" ht="20.100000000000001" customHeight="1" x14ac:dyDescent="0.3">
      <c r="A22" s="193" t="s">
        <v>184</v>
      </c>
      <c r="B22" s="131"/>
      <c r="C22" s="132"/>
      <c r="D22" s="133"/>
      <c r="E22" s="130">
        <f>SUM(E20:E21)</f>
        <v>650</v>
      </c>
      <c r="F22" s="130">
        <f>SUM(F20:F21)</f>
        <v>475</v>
      </c>
      <c r="G22" s="130">
        <f>SUM(G20:G21)</f>
        <v>659</v>
      </c>
      <c r="H22" s="145">
        <f t="shared" ref="H22" si="1">G22/E22</f>
        <v>1.0138461538461538</v>
      </c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 t="s">
        <v>391</v>
      </c>
      <c r="B24" s="131" t="s">
        <v>190</v>
      </c>
      <c r="C24" s="132" t="s">
        <v>153</v>
      </c>
      <c r="D24" s="133">
        <v>8</v>
      </c>
      <c r="E24" s="133">
        <v>150</v>
      </c>
      <c r="F24" s="133">
        <v>179</v>
      </c>
      <c r="G24" s="133">
        <v>154</v>
      </c>
      <c r="H24" s="77">
        <f t="shared" ref="H24:H26" si="2">G24/E24</f>
        <v>1.0266666666666666</v>
      </c>
    </row>
    <row r="25" spans="1:8" ht="20.100000000000001" customHeight="1" x14ac:dyDescent="0.3">
      <c r="A25" s="127" t="s">
        <v>392</v>
      </c>
      <c r="B25" s="131" t="s">
        <v>190</v>
      </c>
      <c r="C25" s="132" t="s">
        <v>153</v>
      </c>
      <c r="D25" s="133">
        <v>8</v>
      </c>
      <c r="E25" s="133">
        <v>150</v>
      </c>
      <c r="F25" s="133">
        <v>143</v>
      </c>
      <c r="G25" s="133">
        <v>148</v>
      </c>
      <c r="H25" s="77">
        <f t="shared" si="2"/>
        <v>0.98666666666666669</v>
      </c>
    </row>
    <row r="26" spans="1:8" ht="20.100000000000001" customHeight="1" x14ac:dyDescent="0.3">
      <c r="A26" s="193" t="s">
        <v>185</v>
      </c>
      <c r="B26" s="131"/>
      <c r="C26" s="132"/>
      <c r="D26" s="133"/>
      <c r="E26" s="130">
        <f>SUM(E24:E25)</f>
        <v>300</v>
      </c>
      <c r="F26" s="130">
        <f>SUM(F24:F25)</f>
        <v>322</v>
      </c>
      <c r="G26" s="130">
        <f>SUM(G24:G25)</f>
        <v>302</v>
      </c>
      <c r="H26" s="145">
        <f t="shared" si="2"/>
        <v>1.0066666666666666</v>
      </c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5" t="s">
        <v>139</v>
      </c>
      <c r="B36" s="245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D118-96A3-4CD7-B22F-75D6720CCB99}">
  <sheetPr>
    <pageSetUpPr fitToPage="1"/>
  </sheetPr>
  <dimension ref="A1:H41"/>
  <sheetViews>
    <sheetView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35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36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46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6" x14ac:dyDescent="0.3">
      <c r="B9" s="6" t="s">
        <v>6</v>
      </c>
      <c r="C9" s="224" t="s">
        <v>468</v>
      </c>
      <c r="D9" s="227"/>
      <c r="E9" s="5"/>
      <c r="F9" s="6" t="s">
        <v>6</v>
      </c>
      <c r="G9" s="224" t="s">
        <v>468</v>
      </c>
      <c r="H9" s="227"/>
    </row>
    <row r="10" spans="2:8" ht="15.6" x14ac:dyDescent="0.3">
      <c r="B10" s="6" t="s">
        <v>7</v>
      </c>
      <c r="C10" s="224" t="s">
        <v>476</v>
      </c>
      <c r="D10" s="227"/>
      <c r="E10" s="5"/>
      <c r="F10" s="6" t="s">
        <v>7</v>
      </c>
      <c r="G10" s="224" t="s">
        <v>476</v>
      </c>
      <c r="H10" s="227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10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465</v>
      </c>
      <c r="D16" s="223"/>
      <c r="E16" s="17"/>
      <c r="F16" s="16" t="s">
        <v>12</v>
      </c>
      <c r="G16" s="224" t="s">
        <v>477</v>
      </c>
      <c r="H16" s="225"/>
    </row>
    <row r="17" spans="1:8" ht="15.6" x14ac:dyDescent="0.3">
      <c r="B17" s="6" t="s">
        <v>13</v>
      </c>
      <c r="C17" s="224" t="s">
        <v>466</v>
      </c>
      <c r="D17" s="225"/>
      <c r="E17" s="9"/>
      <c r="F17" s="6" t="s">
        <v>13</v>
      </c>
      <c r="G17" s="224" t="s">
        <v>473</v>
      </c>
      <c r="H17" s="225"/>
    </row>
    <row r="18" spans="1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1:8" ht="16.2" thickBot="1" x14ac:dyDescent="0.35">
      <c r="B19" s="8" t="s">
        <v>15</v>
      </c>
      <c r="C19" s="218" t="s">
        <v>467</v>
      </c>
      <c r="D19" s="219"/>
      <c r="E19" s="9"/>
      <c r="F19" s="8" t="s">
        <v>15</v>
      </c>
      <c r="G19" s="218" t="s">
        <v>474</v>
      </c>
      <c r="H19" s="219"/>
    </row>
    <row r="20" spans="1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1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67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68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70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74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370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378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4AF6-4095-4139-BF3B-24E7292D9F1E}">
  <sheetPr>
    <pageSetUpPr fitToPage="1"/>
  </sheetPr>
  <dimension ref="A1:L26"/>
  <sheetViews>
    <sheetView zoomScale="80" zoomScaleNormal="80" workbookViewId="0">
      <pane ySplit="1" topLeftCell="A2" activePane="bottomLeft" state="frozen"/>
      <selection activeCell="B2" sqref="B2:H2"/>
      <selection pane="bottomLeft" activeCell="C9" sqref="C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237"/>
      <c r="D5" s="238"/>
      <c r="E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192" t="s">
        <v>323</v>
      </c>
      <c r="G7" s="192" t="s">
        <v>324</v>
      </c>
      <c r="H7" s="192" t="s">
        <v>325</v>
      </c>
      <c r="I7" s="192" t="s">
        <v>326</v>
      </c>
      <c r="J7" s="192" t="s">
        <v>327</v>
      </c>
      <c r="K7" s="192" t="s">
        <v>328</v>
      </c>
      <c r="L7" s="96" t="s">
        <v>138</v>
      </c>
    </row>
    <row r="8" spans="1:12" ht="24.9" customHeight="1" x14ac:dyDescent="0.3">
      <c r="A8" s="187" t="s">
        <v>197</v>
      </c>
      <c r="B8" s="118" t="s">
        <v>194</v>
      </c>
      <c r="C8" s="97" t="s">
        <v>430</v>
      </c>
      <c r="D8" s="97" t="s">
        <v>171</v>
      </c>
      <c r="E8" s="116">
        <v>8</v>
      </c>
      <c r="F8" s="117">
        <v>300</v>
      </c>
      <c r="G8" s="118">
        <v>303</v>
      </c>
      <c r="H8" s="117">
        <v>100</v>
      </c>
      <c r="I8" s="118">
        <v>102</v>
      </c>
      <c r="J8" s="117">
        <v>300</v>
      </c>
      <c r="K8" s="118">
        <v>304</v>
      </c>
      <c r="L8" s="210">
        <v>741.9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7" t="s">
        <v>329</v>
      </c>
      <c r="B11" s="237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192" t="s">
        <v>134</v>
      </c>
      <c r="G13" s="192" t="s">
        <v>332</v>
      </c>
      <c r="H13" s="192" t="s">
        <v>135</v>
      </c>
      <c r="I13" s="192" t="s">
        <v>330</v>
      </c>
      <c r="J13" s="192" t="s">
        <v>137</v>
      </c>
      <c r="K13" s="192" t="s">
        <v>331</v>
      </c>
      <c r="L13" s="96" t="s">
        <v>138</v>
      </c>
    </row>
    <row r="14" spans="1:12" ht="24.9" customHeight="1" x14ac:dyDescent="0.3">
      <c r="A14" s="187" t="s">
        <v>193</v>
      </c>
      <c r="B14" s="115" t="s">
        <v>195</v>
      </c>
      <c r="C14" s="97" t="s">
        <v>429</v>
      </c>
      <c r="D14" s="97" t="s">
        <v>168</v>
      </c>
      <c r="E14" s="116">
        <v>8</v>
      </c>
      <c r="F14" s="117">
        <v>650</v>
      </c>
      <c r="G14" s="115">
        <v>655</v>
      </c>
      <c r="H14" s="117">
        <v>100</v>
      </c>
      <c r="I14" s="118">
        <v>104</v>
      </c>
      <c r="J14" s="117" t="s">
        <v>425</v>
      </c>
      <c r="K14" s="118" t="s">
        <v>425</v>
      </c>
      <c r="L14" s="210">
        <v>663.9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5" spans="1:1" x14ac:dyDescent="0.3">
      <c r="A25" s="101"/>
    </row>
    <row r="26" spans="1:1" x14ac:dyDescent="0.3">
      <c r="A26" s="92"/>
    </row>
  </sheetData>
  <mergeCells count="7">
    <mergeCell ref="A11:B11"/>
    <mergeCell ref="D5:E5"/>
    <mergeCell ref="A1:L1"/>
    <mergeCell ref="A2:L2"/>
    <mergeCell ref="A3:L3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3B18F-78FE-4CE0-812E-FB0478482070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3" t="s">
        <v>133</v>
      </c>
      <c r="B1" s="243"/>
      <c r="C1" s="243"/>
      <c r="D1" s="243"/>
      <c r="E1" s="243"/>
      <c r="F1" s="243"/>
      <c r="G1" s="243"/>
      <c r="H1" s="243"/>
    </row>
    <row r="2" spans="1:8" ht="20.100000000000001" customHeight="1" x14ac:dyDescent="0.3">
      <c r="A2" s="244" t="s">
        <v>131</v>
      </c>
      <c r="B2" s="244"/>
      <c r="C2" s="244"/>
      <c r="D2" s="244"/>
      <c r="E2" s="244"/>
      <c r="F2" s="244"/>
      <c r="G2" s="244"/>
      <c r="H2" s="244"/>
    </row>
    <row r="3" spans="1:8" ht="21" customHeight="1" x14ac:dyDescent="0.3"/>
    <row r="4" spans="1:8" ht="20.100000000000001" customHeight="1" thickBot="1" x14ac:dyDescent="0.35">
      <c r="A4" s="52" t="s">
        <v>192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393</v>
      </c>
      <c r="B6" s="128" t="s">
        <v>194</v>
      </c>
      <c r="C6" s="129" t="s">
        <v>155</v>
      </c>
      <c r="D6" s="76">
        <v>8</v>
      </c>
      <c r="E6" s="76">
        <v>150</v>
      </c>
      <c r="F6" s="133">
        <v>134</v>
      </c>
      <c r="G6" s="133">
        <v>154</v>
      </c>
      <c r="H6" s="77">
        <f>G6/E6</f>
        <v>1.0266666666666666</v>
      </c>
    </row>
    <row r="7" spans="1:8" ht="20.100000000000001" customHeight="1" x14ac:dyDescent="0.3">
      <c r="A7" s="127" t="s">
        <v>395</v>
      </c>
      <c r="B7" s="128" t="s">
        <v>194</v>
      </c>
      <c r="C7" s="132" t="s">
        <v>155</v>
      </c>
      <c r="D7" s="133">
        <v>8</v>
      </c>
      <c r="E7" s="76">
        <v>150</v>
      </c>
      <c r="F7" s="133">
        <v>147</v>
      </c>
      <c r="G7" s="133">
        <v>150</v>
      </c>
      <c r="H7" s="77">
        <f t="shared" ref="H7:H11" si="0">G7/E7</f>
        <v>1</v>
      </c>
    </row>
    <row r="8" spans="1:8" ht="20.100000000000001" customHeight="1" x14ac:dyDescent="0.3">
      <c r="A8" s="193" t="s">
        <v>394</v>
      </c>
      <c r="B8" s="131"/>
      <c r="C8" s="132"/>
      <c r="D8" s="133"/>
      <c r="E8" s="135">
        <f>SUM(E6:E7)</f>
        <v>300</v>
      </c>
      <c r="F8" s="130">
        <f>SUM(F6:F7)</f>
        <v>281</v>
      </c>
      <c r="G8" s="135">
        <f>SUM(G6:G7)</f>
        <v>304</v>
      </c>
      <c r="H8" s="145">
        <f t="shared" si="0"/>
        <v>1.0133333333333334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396</v>
      </c>
      <c r="B10" s="131" t="s">
        <v>196</v>
      </c>
      <c r="C10" s="132" t="s">
        <v>150</v>
      </c>
      <c r="D10" s="133" t="s">
        <v>151</v>
      </c>
      <c r="E10" s="133">
        <v>150</v>
      </c>
      <c r="F10" s="133">
        <v>139</v>
      </c>
      <c r="G10" s="133">
        <v>150</v>
      </c>
      <c r="H10" s="77">
        <f t="shared" si="0"/>
        <v>1</v>
      </c>
    </row>
    <row r="11" spans="1:8" s="103" customFormat="1" ht="20.100000000000001" customHeight="1" x14ac:dyDescent="0.3">
      <c r="A11" s="134" t="s">
        <v>397</v>
      </c>
      <c r="B11" s="128" t="s">
        <v>196</v>
      </c>
      <c r="C11" s="129" t="s">
        <v>150</v>
      </c>
      <c r="D11" s="76" t="s">
        <v>152</v>
      </c>
      <c r="E11" s="76">
        <v>500</v>
      </c>
      <c r="F11" s="76">
        <v>386</v>
      </c>
      <c r="G11" s="76">
        <v>505</v>
      </c>
      <c r="H11" s="77">
        <f t="shared" si="0"/>
        <v>1.01</v>
      </c>
    </row>
    <row r="12" spans="1:8" s="103" customFormat="1" ht="20.100000000000001" customHeight="1" x14ac:dyDescent="0.3">
      <c r="A12" s="193" t="s">
        <v>193</v>
      </c>
      <c r="B12" s="131"/>
      <c r="C12" s="129"/>
      <c r="D12" s="76"/>
      <c r="E12" s="135">
        <f>SUM(E10:E11)</f>
        <v>650</v>
      </c>
      <c r="F12" s="130">
        <f>SUM(F10:F11)</f>
        <v>525</v>
      </c>
      <c r="G12" s="135">
        <f>SUM(G10:G11)</f>
        <v>655</v>
      </c>
      <c r="H12" s="145">
        <f t="shared" ref="H12" si="1">G12/E12</f>
        <v>1.0076923076923077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5" t="s">
        <v>139</v>
      </c>
      <c r="B36" s="245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1D86-6D46-4F32-B342-A7054853C020}">
  <sheetPr>
    <pageSetUpPr fitToPage="1"/>
  </sheetPr>
  <dimension ref="A1:H41"/>
  <sheetViews>
    <sheetView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1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37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46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6" x14ac:dyDescent="0.3">
      <c r="B9" s="6" t="s">
        <v>6</v>
      </c>
      <c r="C9" s="224" t="s">
        <v>468</v>
      </c>
      <c r="D9" s="227"/>
      <c r="E9" s="5"/>
      <c r="F9" s="6" t="s">
        <v>6</v>
      </c>
      <c r="G9" s="224" t="s">
        <v>468</v>
      </c>
      <c r="H9" s="227"/>
    </row>
    <row r="10" spans="2:8" ht="15.6" x14ac:dyDescent="0.3">
      <c r="B10" s="6" t="s">
        <v>7</v>
      </c>
      <c r="C10" s="224" t="s">
        <v>478</v>
      </c>
      <c r="D10" s="227"/>
      <c r="E10" s="5"/>
      <c r="F10" s="6" t="s">
        <v>7</v>
      </c>
      <c r="G10" s="224" t="s">
        <v>478</v>
      </c>
      <c r="H10" s="227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10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465</v>
      </c>
      <c r="D16" s="223"/>
      <c r="E16" s="17"/>
      <c r="F16" s="16" t="s">
        <v>12</v>
      </c>
      <c r="G16" s="224" t="s">
        <v>472</v>
      </c>
      <c r="H16" s="225"/>
    </row>
    <row r="17" spans="1:8" ht="15.6" x14ac:dyDescent="0.3">
      <c r="B17" s="6" t="s">
        <v>13</v>
      </c>
      <c r="C17" s="224" t="s">
        <v>466</v>
      </c>
      <c r="D17" s="225"/>
      <c r="E17" s="9"/>
      <c r="F17" s="6" t="s">
        <v>13</v>
      </c>
      <c r="G17" s="224" t="s">
        <v>473</v>
      </c>
      <c r="H17" s="225"/>
    </row>
    <row r="18" spans="1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1:8" ht="16.2" thickBot="1" x14ac:dyDescent="0.35">
      <c r="B19" s="8" t="s">
        <v>15</v>
      </c>
      <c r="C19" s="218" t="s">
        <v>467</v>
      </c>
      <c r="D19" s="219"/>
      <c r="E19" s="9"/>
      <c r="F19" s="8" t="s">
        <v>15</v>
      </c>
      <c r="G19" s="218" t="s">
        <v>474</v>
      </c>
      <c r="H19" s="219"/>
    </row>
    <row r="20" spans="1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1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75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76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77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78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370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378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4495-AE43-4710-9D8F-607D25834A5A}">
  <sheetPr>
    <pageSetUpPr fitToPage="1"/>
  </sheetPr>
  <dimension ref="A1:L25"/>
  <sheetViews>
    <sheetView zoomScale="80" zoomScaleNormal="80" workbookViewId="0">
      <pane ySplit="1" topLeftCell="A2" activePane="bottomLeft" state="frozen"/>
      <selection activeCell="B2" sqref="B2:H2"/>
      <selection pane="bottomLeft" activeCell="K9" sqref="K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237"/>
      <c r="D5" s="238"/>
      <c r="E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192" t="s">
        <v>323</v>
      </c>
      <c r="G7" s="192" t="s">
        <v>324</v>
      </c>
      <c r="H7" s="192" t="s">
        <v>325</v>
      </c>
      <c r="I7" s="192" t="s">
        <v>326</v>
      </c>
      <c r="J7" s="192" t="s">
        <v>327</v>
      </c>
      <c r="K7" s="192" t="s">
        <v>328</v>
      </c>
      <c r="L7" s="96" t="s">
        <v>138</v>
      </c>
    </row>
    <row r="8" spans="1:12" ht="24.9" customHeight="1" x14ac:dyDescent="0.3">
      <c r="A8" s="187" t="s">
        <v>197</v>
      </c>
      <c r="B8" s="118" t="s">
        <v>199</v>
      </c>
      <c r="C8" s="97" t="s">
        <v>432</v>
      </c>
      <c r="D8" s="97" t="s">
        <v>171</v>
      </c>
      <c r="E8" s="116">
        <v>6</v>
      </c>
      <c r="F8" s="117">
        <v>300</v>
      </c>
      <c r="G8" s="118">
        <v>306</v>
      </c>
      <c r="H8" s="117">
        <v>100</v>
      </c>
      <c r="I8" s="118">
        <v>102</v>
      </c>
      <c r="J8" s="117">
        <v>300</v>
      </c>
      <c r="K8" s="118">
        <v>307</v>
      </c>
      <c r="L8" s="210">
        <v>642.9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7" t="s">
        <v>329</v>
      </c>
      <c r="B11" s="237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192" t="s">
        <v>134</v>
      </c>
      <c r="G13" s="192" t="s">
        <v>332</v>
      </c>
      <c r="H13" s="192" t="s">
        <v>135</v>
      </c>
      <c r="I13" s="192" t="s">
        <v>330</v>
      </c>
      <c r="J13" s="192" t="s">
        <v>137</v>
      </c>
      <c r="K13" s="192" t="s">
        <v>331</v>
      </c>
      <c r="L13" s="96" t="s">
        <v>138</v>
      </c>
    </row>
    <row r="14" spans="1:12" ht="24.9" customHeight="1" x14ac:dyDescent="0.3">
      <c r="A14" s="187" t="s">
        <v>198</v>
      </c>
      <c r="B14" s="115" t="s">
        <v>200</v>
      </c>
      <c r="C14" s="97" t="s">
        <v>431</v>
      </c>
      <c r="D14" s="97" t="s">
        <v>168</v>
      </c>
      <c r="E14" s="116">
        <v>8</v>
      </c>
      <c r="F14" s="117">
        <v>650</v>
      </c>
      <c r="G14" s="115">
        <v>658</v>
      </c>
      <c r="H14" s="117">
        <v>100</v>
      </c>
      <c r="I14" s="118">
        <v>98</v>
      </c>
      <c r="J14" s="117" t="s">
        <v>425</v>
      </c>
      <c r="K14" s="118" t="s">
        <v>425</v>
      </c>
      <c r="L14" s="210">
        <v>688.1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4" spans="1:1" x14ac:dyDescent="0.3">
      <c r="A24" s="101"/>
    </row>
    <row r="25" spans="1:1" x14ac:dyDescent="0.3">
      <c r="A25" s="92"/>
    </row>
  </sheetData>
  <mergeCells count="7">
    <mergeCell ref="A11:B11"/>
    <mergeCell ref="D5:E5"/>
    <mergeCell ref="A1:L1"/>
    <mergeCell ref="A2:L2"/>
    <mergeCell ref="A3:L3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8E03-CE47-47CA-A391-921F706FFE78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3" t="s">
        <v>133</v>
      </c>
      <c r="B1" s="243"/>
      <c r="C1" s="243"/>
      <c r="D1" s="243"/>
      <c r="E1" s="243"/>
      <c r="F1" s="243"/>
      <c r="G1" s="243"/>
      <c r="H1" s="243"/>
    </row>
    <row r="2" spans="1:8" ht="20.100000000000001" customHeight="1" x14ac:dyDescent="0.3">
      <c r="A2" s="244" t="s">
        <v>131</v>
      </c>
      <c r="B2" s="244"/>
      <c r="C2" s="244"/>
      <c r="D2" s="244"/>
      <c r="E2" s="244"/>
      <c r="F2" s="244"/>
      <c r="G2" s="244"/>
      <c r="H2" s="244"/>
    </row>
    <row r="3" spans="1:8" ht="21" customHeight="1" x14ac:dyDescent="0.3"/>
    <row r="4" spans="1:8" ht="20.100000000000001" customHeight="1" thickBot="1" x14ac:dyDescent="0.35">
      <c r="A4" s="52" t="s">
        <v>202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398</v>
      </c>
      <c r="B6" s="128" t="s">
        <v>199</v>
      </c>
      <c r="C6" s="129" t="s">
        <v>155</v>
      </c>
      <c r="D6" s="76">
        <v>8</v>
      </c>
      <c r="E6" s="76">
        <v>150</v>
      </c>
      <c r="F6" s="133">
        <v>129</v>
      </c>
      <c r="G6" s="133">
        <v>152</v>
      </c>
      <c r="H6" s="77">
        <f>G6/E6</f>
        <v>1.0133333333333334</v>
      </c>
    </row>
    <row r="7" spans="1:8" ht="20.100000000000001" customHeight="1" x14ac:dyDescent="0.3">
      <c r="A7" s="127" t="s">
        <v>399</v>
      </c>
      <c r="B7" s="131" t="s">
        <v>199</v>
      </c>
      <c r="C7" s="132" t="s">
        <v>155</v>
      </c>
      <c r="D7" s="133">
        <v>8</v>
      </c>
      <c r="E7" s="76">
        <v>150</v>
      </c>
      <c r="F7" s="133">
        <v>118</v>
      </c>
      <c r="G7" s="133">
        <v>154</v>
      </c>
      <c r="H7" s="77">
        <f t="shared" ref="H7:H11" si="0">G7/E7</f>
        <v>1.0266666666666666</v>
      </c>
    </row>
    <row r="8" spans="1:8" ht="20.100000000000001" customHeight="1" x14ac:dyDescent="0.3">
      <c r="A8" s="193" t="s">
        <v>197</v>
      </c>
      <c r="B8" s="131"/>
      <c r="C8" s="132"/>
      <c r="D8" s="133"/>
      <c r="E8" s="135">
        <f>SUM(E6:E7)</f>
        <v>300</v>
      </c>
      <c r="F8" s="130">
        <f>SUM(F6:F7)</f>
        <v>247</v>
      </c>
      <c r="G8" s="135">
        <f>SUM(G6:G7)</f>
        <v>306</v>
      </c>
      <c r="H8" s="145">
        <f t="shared" si="0"/>
        <v>1.02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400</v>
      </c>
      <c r="B10" s="131" t="s">
        <v>201</v>
      </c>
      <c r="C10" s="132" t="s">
        <v>150</v>
      </c>
      <c r="D10" s="133" t="s">
        <v>152</v>
      </c>
      <c r="E10" s="133">
        <v>500</v>
      </c>
      <c r="F10" s="133">
        <v>370</v>
      </c>
      <c r="G10" s="133">
        <v>496</v>
      </c>
      <c r="H10" s="77">
        <f t="shared" si="0"/>
        <v>0.99199999999999999</v>
      </c>
    </row>
    <row r="11" spans="1:8" s="103" customFormat="1" ht="20.100000000000001" customHeight="1" x14ac:dyDescent="0.3">
      <c r="A11" s="134" t="s">
        <v>401</v>
      </c>
      <c r="B11" s="128" t="s">
        <v>201</v>
      </c>
      <c r="C11" s="129" t="s">
        <v>150</v>
      </c>
      <c r="D11" s="76" t="s">
        <v>151</v>
      </c>
      <c r="E11" s="76">
        <v>150</v>
      </c>
      <c r="F11" s="76">
        <v>165</v>
      </c>
      <c r="G11" s="76">
        <v>162</v>
      </c>
      <c r="H11" s="77">
        <f t="shared" si="0"/>
        <v>1.08</v>
      </c>
    </row>
    <row r="12" spans="1:8" s="103" customFormat="1" ht="20.100000000000001" customHeight="1" x14ac:dyDescent="0.3">
      <c r="A12" s="193" t="s">
        <v>198</v>
      </c>
      <c r="B12" s="131"/>
      <c r="C12" s="129"/>
      <c r="D12" s="76"/>
      <c r="E12" s="135">
        <f>SUM(E10:E11)</f>
        <v>650</v>
      </c>
      <c r="F12" s="130">
        <f>SUM(F10:F11)</f>
        <v>535</v>
      </c>
      <c r="G12" s="135">
        <f>SUM(G10:G11)</f>
        <v>658</v>
      </c>
      <c r="H12" s="145">
        <f t="shared" ref="H12" si="1">G12/E12</f>
        <v>1.0123076923076924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5" t="s">
        <v>139</v>
      </c>
      <c r="B36" s="245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9B13-4891-491E-8CF1-9806971CCCCF}">
  <sheetPr>
    <pageSetUpPr fitToPage="1"/>
  </sheetPr>
  <dimension ref="A1:H41"/>
  <sheetViews>
    <sheetView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35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38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46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6" x14ac:dyDescent="0.3">
      <c r="B9" s="6" t="s">
        <v>6</v>
      </c>
      <c r="C9" s="224" t="s">
        <v>468</v>
      </c>
      <c r="D9" s="227"/>
      <c r="E9" s="5"/>
      <c r="F9" s="6" t="s">
        <v>6</v>
      </c>
      <c r="G9" s="224" t="s">
        <v>468</v>
      </c>
      <c r="H9" s="227"/>
    </row>
    <row r="10" spans="2:8" ht="15.6" x14ac:dyDescent="0.3">
      <c r="B10" s="6" t="s">
        <v>7</v>
      </c>
      <c r="C10" s="224" t="s">
        <v>479</v>
      </c>
      <c r="D10" s="227"/>
      <c r="E10" s="5"/>
      <c r="F10" s="6" t="s">
        <v>7</v>
      </c>
      <c r="G10" s="224" t="s">
        <v>479</v>
      </c>
      <c r="H10" s="227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10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465</v>
      </c>
      <c r="D16" s="223"/>
      <c r="E16" s="17"/>
      <c r="F16" s="16" t="s">
        <v>12</v>
      </c>
      <c r="G16" s="224" t="s">
        <v>472</v>
      </c>
      <c r="H16" s="225"/>
    </row>
    <row r="17" spans="1:8" ht="15.6" x14ac:dyDescent="0.3">
      <c r="B17" s="6" t="s">
        <v>13</v>
      </c>
      <c r="C17" s="224" t="s">
        <v>466</v>
      </c>
      <c r="D17" s="225"/>
      <c r="E17" s="9"/>
      <c r="F17" s="6" t="s">
        <v>13</v>
      </c>
      <c r="G17" s="224" t="s">
        <v>473</v>
      </c>
      <c r="H17" s="225"/>
    </row>
    <row r="18" spans="1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1:8" ht="16.2" thickBot="1" x14ac:dyDescent="0.35">
      <c r="B19" s="8" t="s">
        <v>15</v>
      </c>
      <c r="C19" s="218" t="s">
        <v>467</v>
      </c>
      <c r="D19" s="219"/>
      <c r="E19" s="9"/>
      <c r="F19" s="8" t="s">
        <v>15</v>
      </c>
      <c r="G19" s="218" t="s">
        <v>474</v>
      </c>
      <c r="H19" s="219"/>
    </row>
    <row r="20" spans="1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1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79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80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81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82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370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378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4226-6137-4270-99B9-D1F08FE76225}">
  <sheetPr>
    <pageSetUpPr fitToPage="1"/>
  </sheetPr>
  <dimension ref="A1:L23"/>
  <sheetViews>
    <sheetView zoomScale="80" zoomScaleNormal="80" workbookViewId="0">
      <pane ySplit="1" topLeftCell="A2" activePane="bottomLeft" state="frozen"/>
      <selection activeCell="F21" sqref="F21"/>
      <selection pane="bottomLeft" activeCell="L8" sqref="L8"/>
    </sheetView>
  </sheetViews>
  <sheetFormatPr defaultColWidth="9.109375" defaultRowHeight="14.4" x14ac:dyDescent="0.3"/>
  <cols>
    <col min="1" max="1" width="10.6640625" style="49" customWidth="1"/>
    <col min="2" max="2" width="19" style="49" bestFit="1" customWidth="1"/>
    <col min="3" max="3" width="11.66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237"/>
      <c r="D5" s="238"/>
      <c r="E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192" t="s">
        <v>323</v>
      </c>
      <c r="G7" s="192" t="s">
        <v>324</v>
      </c>
      <c r="H7" s="192" t="s">
        <v>325</v>
      </c>
      <c r="I7" s="192" t="s">
        <v>326</v>
      </c>
      <c r="J7" s="192" t="s">
        <v>327</v>
      </c>
      <c r="K7" s="192" t="s">
        <v>328</v>
      </c>
      <c r="L7" s="96" t="s">
        <v>138</v>
      </c>
    </row>
    <row r="8" spans="1:12" ht="24.9" customHeight="1" x14ac:dyDescent="0.3">
      <c r="A8" s="187" t="s">
        <v>146</v>
      </c>
      <c r="B8" s="115" t="s">
        <v>148</v>
      </c>
      <c r="C8" s="97" t="s">
        <v>449</v>
      </c>
      <c r="D8" s="97" t="s">
        <v>171</v>
      </c>
      <c r="E8" s="116">
        <v>8</v>
      </c>
      <c r="F8" s="117">
        <v>420</v>
      </c>
      <c r="G8" s="115">
        <v>417</v>
      </c>
      <c r="H8" s="117">
        <v>100</v>
      </c>
      <c r="I8" s="118">
        <v>99</v>
      </c>
      <c r="J8" s="117">
        <v>420</v>
      </c>
      <c r="K8" s="118">
        <v>417</v>
      </c>
      <c r="L8" s="210">
        <v>860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7" t="s">
        <v>329</v>
      </c>
      <c r="B11" s="237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192" t="s">
        <v>134</v>
      </c>
      <c r="G13" s="192" t="s">
        <v>332</v>
      </c>
      <c r="H13" s="192" t="s">
        <v>135</v>
      </c>
      <c r="I13" s="192" t="s">
        <v>330</v>
      </c>
      <c r="J13" s="192" t="s">
        <v>137</v>
      </c>
      <c r="K13" s="192" t="s">
        <v>331</v>
      </c>
      <c r="L13" s="96" t="s">
        <v>138</v>
      </c>
    </row>
    <row r="14" spans="1:12" ht="24.9" customHeight="1" x14ac:dyDescent="0.3">
      <c r="A14" s="187" t="s">
        <v>143</v>
      </c>
      <c r="B14" s="118" t="s">
        <v>144</v>
      </c>
      <c r="C14" s="97" t="s">
        <v>447</v>
      </c>
      <c r="D14" s="97" t="s">
        <v>168</v>
      </c>
      <c r="E14" s="116">
        <v>8</v>
      </c>
      <c r="F14" s="117">
        <v>650</v>
      </c>
      <c r="G14" s="118">
        <v>654</v>
      </c>
      <c r="H14" s="117">
        <v>100</v>
      </c>
      <c r="I14" s="118">
        <v>103</v>
      </c>
      <c r="J14" s="117" t="s">
        <v>425</v>
      </c>
      <c r="K14" s="118" t="s">
        <v>425</v>
      </c>
      <c r="L14" s="210">
        <v>774</v>
      </c>
    </row>
    <row r="15" spans="1:12" ht="24.9" customHeight="1" x14ac:dyDescent="0.3">
      <c r="A15" s="187" t="s">
        <v>145</v>
      </c>
      <c r="B15" s="115" t="s">
        <v>147</v>
      </c>
      <c r="C15" s="98" t="s">
        <v>448</v>
      </c>
      <c r="D15" s="97" t="s">
        <v>169</v>
      </c>
      <c r="E15" s="116">
        <v>8</v>
      </c>
      <c r="F15" s="117">
        <v>700</v>
      </c>
      <c r="G15" s="115">
        <v>706</v>
      </c>
      <c r="H15" s="117">
        <v>210</v>
      </c>
      <c r="I15" s="118">
        <v>203</v>
      </c>
      <c r="J15" s="117">
        <v>210</v>
      </c>
      <c r="K15" s="121">
        <v>203</v>
      </c>
      <c r="L15" s="210">
        <v>834.6</v>
      </c>
    </row>
    <row r="16" spans="1:12" ht="25.5" customHeight="1" thickBot="1" x14ac:dyDescent="0.35">
      <c r="A16" s="122"/>
      <c r="B16" s="123"/>
      <c r="C16" s="99"/>
      <c r="D16" s="99"/>
      <c r="E16" s="99"/>
      <c r="F16" s="124"/>
      <c r="G16" s="123"/>
      <c r="H16" s="124"/>
      <c r="I16" s="123"/>
      <c r="J16" s="124"/>
      <c r="K16" s="123"/>
      <c r="L16" s="125"/>
    </row>
    <row r="22" spans="1:1" x14ac:dyDescent="0.3">
      <c r="A22" s="101"/>
    </row>
    <row r="23" spans="1:1" x14ac:dyDescent="0.3">
      <c r="A23" s="92"/>
    </row>
  </sheetData>
  <mergeCells count="7">
    <mergeCell ref="A11:B11"/>
    <mergeCell ref="A5:C5"/>
    <mergeCell ref="D5:E5"/>
    <mergeCell ref="A1:L1"/>
    <mergeCell ref="A2:L2"/>
    <mergeCell ref="A3:L3"/>
    <mergeCell ref="A4:L4"/>
  </mergeCells>
  <printOptions horizontalCentered="1"/>
  <pageMargins left="0.7" right="0.7" top="1" bottom="0.5" header="0" footer="0"/>
  <pageSetup scale="60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0F58-7756-4A5B-AE08-9148A715BA12}">
  <sheetPr>
    <pageSetUpPr fitToPage="1"/>
  </sheetPr>
  <dimension ref="A1:L24"/>
  <sheetViews>
    <sheetView zoomScale="80" zoomScaleNormal="80" workbookViewId="0">
      <pane ySplit="1" topLeftCell="A2" activePane="bottomLeft" state="frozen"/>
      <selection activeCell="A2" sqref="A2:M2"/>
      <selection pane="bottomLeft" activeCell="K9" sqref="K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94"/>
      <c r="D5" s="238"/>
      <c r="E5" s="238"/>
      <c r="F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4"/>
      <c r="H6" s="183"/>
      <c r="I6" s="183"/>
      <c r="J6" s="183"/>
      <c r="K6" s="183"/>
      <c r="L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192" t="s">
        <v>323</v>
      </c>
      <c r="G7" s="192" t="s">
        <v>324</v>
      </c>
      <c r="H7" s="192" t="s">
        <v>325</v>
      </c>
      <c r="I7" s="192" t="s">
        <v>326</v>
      </c>
      <c r="J7" s="192" t="s">
        <v>327</v>
      </c>
      <c r="K7" s="192" t="s">
        <v>328</v>
      </c>
      <c r="L7" s="96" t="s">
        <v>138</v>
      </c>
    </row>
    <row r="8" spans="1:12" ht="24.9" customHeight="1" x14ac:dyDescent="0.3">
      <c r="A8" s="186" t="s">
        <v>204</v>
      </c>
      <c r="B8" s="118" t="s">
        <v>206</v>
      </c>
      <c r="C8" s="97" t="s">
        <v>428</v>
      </c>
      <c r="D8" s="97" t="s">
        <v>171</v>
      </c>
      <c r="E8" s="116">
        <v>8</v>
      </c>
      <c r="F8" s="117">
        <v>300</v>
      </c>
      <c r="G8" s="118">
        <v>299</v>
      </c>
      <c r="H8" s="117">
        <v>100</v>
      </c>
      <c r="I8" s="118">
        <v>102</v>
      </c>
      <c r="J8" s="117">
        <v>300</v>
      </c>
      <c r="K8" s="118">
        <v>309</v>
      </c>
      <c r="L8" s="211">
        <v>882.2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7" t="s">
        <v>329</v>
      </c>
      <c r="B11" s="237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192" t="s">
        <v>134</v>
      </c>
      <c r="G13" s="192" t="s">
        <v>332</v>
      </c>
      <c r="H13" s="192" t="s">
        <v>135</v>
      </c>
      <c r="I13" s="192" t="s">
        <v>330</v>
      </c>
      <c r="J13" s="192" t="s">
        <v>137</v>
      </c>
      <c r="K13" s="192" t="s">
        <v>331</v>
      </c>
      <c r="L13" s="96" t="s">
        <v>138</v>
      </c>
    </row>
    <row r="14" spans="1:12" ht="24.9" customHeight="1" x14ac:dyDescent="0.3">
      <c r="A14" s="186" t="s">
        <v>205</v>
      </c>
      <c r="B14" s="115" t="s">
        <v>207</v>
      </c>
      <c r="C14" s="97" t="s">
        <v>427</v>
      </c>
      <c r="D14" s="97" t="s">
        <v>168</v>
      </c>
      <c r="E14" s="116">
        <v>8</v>
      </c>
      <c r="F14" s="117">
        <v>650</v>
      </c>
      <c r="G14" s="115">
        <v>644</v>
      </c>
      <c r="H14" s="117">
        <v>100</v>
      </c>
      <c r="I14" s="118">
        <v>103</v>
      </c>
      <c r="J14" s="117" t="s">
        <v>425</v>
      </c>
      <c r="K14" s="118" t="s">
        <v>425</v>
      </c>
      <c r="L14" s="211">
        <v>768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3" spans="1:1" x14ac:dyDescent="0.3">
      <c r="A23" s="101"/>
    </row>
    <row r="24" spans="1:1" x14ac:dyDescent="0.3">
      <c r="A24" s="92"/>
    </row>
  </sheetData>
  <mergeCells count="7">
    <mergeCell ref="A11:B11"/>
    <mergeCell ref="A1:L1"/>
    <mergeCell ref="A2:L2"/>
    <mergeCell ref="A3:L3"/>
    <mergeCell ref="A4:L4"/>
    <mergeCell ref="A5:B5"/>
    <mergeCell ref="D5:F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70B2-F0E5-492E-8073-A721C3E2C5DF}">
  <sheetPr>
    <pageSetUpPr fitToPage="1"/>
  </sheetPr>
  <dimension ref="A1:H53"/>
  <sheetViews>
    <sheetView zoomScale="80" zoomScaleNormal="80" workbookViewId="0">
      <selection activeCell="G7" sqref="G7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3" t="s">
        <v>133</v>
      </c>
      <c r="B1" s="243"/>
      <c r="C1" s="243"/>
      <c r="D1" s="243"/>
      <c r="E1" s="243"/>
      <c r="F1" s="243"/>
      <c r="G1" s="243"/>
      <c r="H1" s="243"/>
    </row>
    <row r="2" spans="1:8" ht="20.100000000000001" customHeight="1" x14ac:dyDescent="0.3">
      <c r="A2" s="244" t="s">
        <v>131</v>
      </c>
      <c r="B2" s="244"/>
      <c r="C2" s="244"/>
      <c r="D2" s="244"/>
      <c r="E2" s="244"/>
      <c r="F2" s="244"/>
      <c r="G2" s="244"/>
      <c r="H2" s="244"/>
    </row>
    <row r="3" spans="1:8" ht="21" customHeight="1" x14ac:dyDescent="0.3"/>
    <row r="4" spans="1:8" ht="20.100000000000001" customHeight="1" thickBot="1" x14ac:dyDescent="0.35">
      <c r="A4" s="52" t="s">
        <v>203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402</v>
      </c>
      <c r="B6" s="128" t="s">
        <v>206</v>
      </c>
      <c r="C6" s="129" t="s">
        <v>155</v>
      </c>
      <c r="D6" s="76">
        <v>8</v>
      </c>
      <c r="E6" s="76">
        <v>150</v>
      </c>
      <c r="F6" s="133">
        <v>131</v>
      </c>
      <c r="G6" s="133">
        <v>145</v>
      </c>
      <c r="H6" s="77">
        <f>G6/E6</f>
        <v>0.96666666666666667</v>
      </c>
    </row>
    <row r="7" spans="1:8" ht="20.100000000000001" customHeight="1" x14ac:dyDescent="0.3">
      <c r="A7" s="127" t="s">
        <v>403</v>
      </c>
      <c r="B7" s="131" t="s">
        <v>206</v>
      </c>
      <c r="C7" s="132" t="s">
        <v>155</v>
      </c>
      <c r="D7" s="133">
        <v>8</v>
      </c>
      <c r="E7" s="76">
        <v>150</v>
      </c>
      <c r="F7" s="133">
        <v>187</v>
      </c>
      <c r="G7" s="133">
        <v>154</v>
      </c>
      <c r="H7" s="77">
        <f t="shared" ref="H7:H11" si="0">G7/E7</f>
        <v>1.0266666666666666</v>
      </c>
    </row>
    <row r="8" spans="1:8" ht="20.100000000000001" customHeight="1" x14ac:dyDescent="0.3">
      <c r="A8" s="193" t="s">
        <v>204</v>
      </c>
      <c r="B8" s="131"/>
      <c r="C8" s="132"/>
      <c r="D8" s="133"/>
      <c r="E8" s="135">
        <f>SUM(E6:E7)</f>
        <v>300</v>
      </c>
      <c r="F8" s="130">
        <f>SUM(F6:F7)</f>
        <v>318</v>
      </c>
      <c r="G8" s="135">
        <f>SUM(G6:G7)</f>
        <v>299</v>
      </c>
      <c r="H8" s="145">
        <f t="shared" si="0"/>
        <v>0.9966666666666667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404</v>
      </c>
      <c r="B10" s="131" t="s">
        <v>207</v>
      </c>
      <c r="C10" s="132" t="s">
        <v>150</v>
      </c>
      <c r="D10" s="133" t="s">
        <v>151</v>
      </c>
      <c r="E10" s="133">
        <v>150</v>
      </c>
      <c r="F10" s="133">
        <v>162</v>
      </c>
      <c r="G10" s="133">
        <v>147</v>
      </c>
      <c r="H10" s="77">
        <f t="shared" si="0"/>
        <v>0.98</v>
      </c>
    </row>
    <row r="11" spans="1:8" s="103" customFormat="1" ht="20.100000000000001" customHeight="1" x14ac:dyDescent="0.3">
      <c r="A11" s="134" t="s">
        <v>405</v>
      </c>
      <c r="B11" s="128" t="s">
        <v>207</v>
      </c>
      <c r="C11" s="129" t="s">
        <v>150</v>
      </c>
      <c r="D11" s="76" t="s">
        <v>152</v>
      </c>
      <c r="E11" s="76">
        <v>500</v>
      </c>
      <c r="F11" s="76">
        <v>423</v>
      </c>
      <c r="G11" s="76">
        <v>497</v>
      </c>
      <c r="H11" s="77">
        <f t="shared" si="0"/>
        <v>0.99399999999999999</v>
      </c>
    </row>
    <row r="12" spans="1:8" s="103" customFormat="1" ht="20.100000000000001" customHeight="1" x14ac:dyDescent="0.3">
      <c r="A12" s="193" t="s">
        <v>205</v>
      </c>
      <c r="B12" s="131"/>
      <c r="C12" s="129"/>
      <c r="D12" s="76"/>
      <c r="E12" s="135">
        <f>SUM(E10:E11)</f>
        <v>650</v>
      </c>
      <c r="F12" s="130">
        <f>SUM(F10:F11)</f>
        <v>585</v>
      </c>
      <c r="G12" s="76">
        <f>SUM(G10:G11)</f>
        <v>644</v>
      </c>
      <c r="H12" s="145">
        <f t="shared" ref="H12" si="1">G12/E12</f>
        <v>0.99076923076923074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5" t="s">
        <v>139</v>
      </c>
      <c r="B36" s="245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5048-A5EF-4ABB-96AD-1A6E198C9B04}">
  <sheetPr>
    <pageSetUpPr fitToPage="1"/>
  </sheetPr>
  <dimension ref="A1:H41"/>
  <sheetViews>
    <sheetView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35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39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46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6" x14ac:dyDescent="0.3">
      <c r="B9" s="6" t="s">
        <v>6</v>
      </c>
      <c r="C9" s="224" t="s">
        <v>468</v>
      </c>
      <c r="D9" s="227"/>
      <c r="E9" s="5"/>
      <c r="F9" s="6" t="s">
        <v>6</v>
      </c>
      <c r="G9" s="224" t="s">
        <v>468</v>
      </c>
      <c r="H9" s="227"/>
    </row>
    <row r="10" spans="2:8" ht="15.6" x14ac:dyDescent="0.3">
      <c r="B10" s="6" t="s">
        <v>7</v>
      </c>
      <c r="C10" s="224" t="s">
        <v>480</v>
      </c>
      <c r="D10" s="227"/>
      <c r="E10" s="5"/>
      <c r="F10" s="6" t="s">
        <v>7</v>
      </c>
      <c r="G10" s="224" t="s">
        <v>480</v>
      </c>
      <c r="H10" s="227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10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465</v>
      </c>
      <c r="D16" s="223"/>
      <c r="E16" s="17"/>
      <c r="F16" s="16" t="s">
        <v>12</v>
      </c>
      <c r="G16" s="224" t="s">
        <v>477</v>
      </c>
      <c r="H16" s="225"/>
    </row>
    <row r="17" spans="1:8" ht="15.6" x14ac:dyDescent="0.3">
      <c r="B17" s="6" t="s">
        <v>13</v>
      </c>
      <c r="C17" s="224" t="s">
        <v>466</v>
      </c>
      <c r="D17" s="225"/>
      <c r="E17" s="9"/>
      <c r="F17" s="6" t="s">
        <v>13</v>
      </c>
      <c r="G17" s="224" t="s">
        <v>473</v>
      </c>
      <c r="H17" s="225"/>
    </row>
    <row r="18" spans="1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1:8" ht="16.2" thickBot="1" x14ac:dyDescent="0.35">
      <c r="B19" s="8" t="s">
        <v>15</v>
      </c>
      <c r="C19" s="218" t="s">
        <v>467</v>
      </c>
      <c r="D19" s="219"/>
      <c r="E19" s="9"/>
      <c r="F19" s="8" t="s">
        <v>15</v>
      </c>
      <c r="G19" s="218" t="s">
        <v>474</v>
      </c>
      <c r="H19" s="219"/>
    </row>
    <row r="20" spans="1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1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83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84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85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86</v>
      </c>
      <c r="D35" s="26"/>
      <c r="E35" s="9"/>
      <c r="F35" s="6" t="s">
        <v>28</v>
      </c>
      <c r="G35" s="39"/>
      <c r="H35" s="26"/>
    </row>
    <row r="36" spans="2:8" ht="15.6" x14ac:dyDescent="0.3">
      <c r="B36" s="195" t="s">
        <v>370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378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458E-943B-428A-A2A7-F28002D0683C}">
  <sheetPr>
    <pageSetUpPr fitToPage="1"/>
  </sheetPr>
  <dimension ref="A1:L26"/>
  <sheetViews>
    <sheetView zoomScale="80" zoomScaleNormal="80" workbookViewId="0">
      <pane ySplit="1" topLeftCell="A2" activePane="bottomLeft" state="frozen"/>
      <selection activeCell="A2" sqref="A2:M2"/>
      <selection pane="bottomLeft" activeCell="C9" sqref="C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237"/>
      <c r="D5" s="238"/>
      <c r="E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192" t="s">
        <v>323</v>
      </c>
      <c r="G7" s="192" t="s">
        <v>324</v>
      </c>
      <c r="H7" s="192" t="s">
        <v>325</v>
      </c>
      <c r="I7" s="192" t="s">
        <v>326</v>
      </c>
      <c r="J7" s="192" t="s">
        <v>327</v>
      </c>
      <c r="K7" s="192" t="s">
        <v>328</v>
      </c>
      <c r="L7" s="96" t="s">
        <v>138</v>
      </c>
    </row>
    <row r="8" spans="1:12" ht="24.9" customHeight="1" x14ac:dyDescent="0.3">
      <c r="A8" s="114" t="s">
        <v>209</v>
      </c>
      <c r="B8" s="118" t="s">
        <v>211</v>
      </c>
      <c r="C8" s="97" t="s">
        <v>426</v>
      </c>
      <c r="D8" s="97" t="s">
        <v>171</v>
      </c>
      <c r="E8" s="116">
        <v>8</v>
      </c>
      <c r="F8" s="117">
        <v>300</v>
      </c>
      <c r="G8" s="118">
        <v>304</v>
      </c>
      <c r="H8" s="117">
        <v>100</v>
      </c>
      <c r="I8" s="118">
        <v>105</v>
      </c>
      <c r="J8" s="117">
        <v>300</v>
      </c>
      <c r="K8" s="118">
        <v>314</v>
      </c>
      <c r="L8" s="126">
        <v>664.4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7" t="s">
        <v>329</v>
      </c>
      <c r="B11" s="237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192" t="s">
        <v>134</v>
      </c>
      <c r="G13" s="192" t="s">
        <v>332</v>
      </c>
      <c r="H13" s="192" t="s">
        <v>135</v>
      </c>
      <c r="I13" s="192" t="s">
        <v>330</v>
      </c>
      <c r="J13" s="192" t="s">
        <v>137</v>
      </c>
      <c r="K13" s="192" t="s">
        <v>331</v>
      </c>
      <c r="L13" s="96" t="s">
        <v>138</v>
      </c>
    </row>
    <row r="14" spans="1:12" ht="24.9" customHeight="1" x14ac:dyDescent="0.3">
      <c r="A14" s="114" t="s">
        <v>210</v>
      </c>
      <c r="B14" s="115" t="s">
        <v>212</v>
      </c>
      <c r="C14" s="97" t="s">
        <v>424</v>
      </c>
      <c r="D14" s="97" t="s">
        <v>168</v>
      </c>
      <c r="E14" s="116">
        <v>8</v>
      </c>
      <c r="F14" s="117">
        <v>650</v>
      </c>
      <c r="G14" s="115">
        <v>645</v>
      </c>
      <c r="H14" s="117">
        <v>100</v>
      </c>
      <c r="I14" s="118">
        <v>104</v>
      </c>
      <c r="J14" s="117" t="s">
        <v>425</v>
      </c>
      <c r="K14" s="118" t="s">
        <v>425</v>
      </c>
      <c r="L14" s="119">
        <v>781.1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5" spans="1:1" x14ac:dyDescent="0.3">
      <c r="A25" s="101"/>
    </row>
    <row r="26" spans="1:1" x14ac:dyDescent="0.3">
      <c r="A26" s="92"/>
    </row>
  </sheetData>
  <mergeCells count="7">
    <mergeCell ref="A11:B11"/>
    <mergeCell ref="D5:E5"/>
    <mergeCell ref="A3:L3"/>
    <mergeCell ref="A5:C5"/>
    <mergeCell ref="A1:L1"/>
    <mergeCell ref="A2:L2"/>
    <mergeCell ref="A4:L4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9EF2-8E2D-4620-A9C0-676BE9D8C783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3" t="s">
        <v>133</v>
      </c>
      <c r="B1" s="243"/>
      <c r="C1" s="243"/>
      <c r="D1" s="243"/>
      <c r="E1" s="243"/>
      <c r="F1" s="243"/>
      <c r="G1" s="243"/>
      <c r="H1" s="243"/>
    </row>
    <row r="2" spans="1:8" ht="20.100000000000001" customHeight="1" x14ac:dyDescent="0.3">
      <c r="A2" s="244" t="s">
        <v>131</v>
      </c>
      <c r="B2" s="244"/>
      <c r="C2" s="244"/>
      <c r="D2" s="244"/>
      <c r="E2" s="244"/>
      <c r="F2" s="244"/>
      <c r="G2" s="244"/>
      <c r="H2" s="244"/>
    </row>
    <row r="3" spans="1:8" ht="21" customHeight="1" x14ac:dyDescent="0.3"/>
    <row r="4" spans="1:8" ht="20.100000000000001" customHeight="1" thickBot="1" x14ac:dyDescent="0.35">
      <c r="A4" s="52" t="s">
        <v>208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406</v>
      </c>
      <c r="B6" s="128" t="s">
        <v>211</v>
      </c>
      <c r="C6" s="129" t="s">
        <v>155</v>
      </c>
      <c r="D6" s="76">
        <v>8</v>
      </c>
      <c r="E6" s="76">
        <v>150</v>
      </c>
      <c r="F6" s="133">
        <v>189</v>
      </c>
      <c r="G6" s="133">
        <v>158</v>
      </c>
      <c r="H6" s="77">
        <f>G6/E6</f>
        <v>1.0533333333333332</v>
      </c>
    </row>
    <row r="7" spans="1:8" ht="20.100000000000001" customHeight="1" x14ac:dyDescent="0.3">
      <c r="A7" s="127" t="s">
        <v>407</v>
      </c>
      <c r="B7" s="131" t="s">
        <v>211</v>
      </c>
      <c r="C7" s="132" t="s">
        <v>155</v>
      </c>
      <c r="D7" s="133">
        <v>8</v>
      </c>
      <c r="E7" s="76">
        <v>150</v>
      </c>
      <c r="F7" s="133">
        <v>207</v>
      </c>
      <c r="G7" s="133">
        <v>146</v>
      </c>
      <c r="H7" s="77">
        <f t="shared" ref="H7:H11" si="0">G7/E7</f>
        <v>0.97333333333333338</v>
      </c>
    </row>
    <row r="8" spans="1:8" ht="20.100000000000001" customHeight="1" x14ac:dyDescent="0.3">
      <c r="A8" s="193" t="s">
        <v>209</v>
      </c>
      <c r="B8" s="131"/>
      <c r="C8" s="132"/>
      <c r="D8" s="133"/>
      <c r="E8" s="135">
        <f>SUM(E6:E7)</f>
        <v>300</v>
      </c>
      <c r="F8" s="130">
        <f>SUM(F6:F7)</f>
        <v>396</v>
      </c>
      <c r="G8" s="135">
        <f>SUM(G6:G7)</f>
        <v>304</v>
      </c>
      <c r="H8" s="145">
        <f t="shared" si="0"/>
        <v>1.0133333333333334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408</v>
      </c>
      <c r="B10" s="131" t="s">
        <v>213</v>
      </c>
      <c r="C10" s="132" t="s">
        <v>150</v>
      </c>
      <c r="D10" s="133" t="s">
        <v>152</v>
      </c>
      <c r="E10" s="133">
        <v>500</v>
      </c>
      <c r="F10" s="133">
        <v>444</v>
      </c>
      <c r="G10" s="133">
        <v>488</v>
      </c>
      <c r="H10" s="77">
        <f t="shared" si="0"/>
        <v>0.97599999999999998</v>
      </c>
    </row>
    <row r="11" spans="1:8" s="103" customFormat="1" ht="20.100000000000001" customHeight="1" x14ac:dyDescent="0.3">
      <c r="A11" s="134" t="s">
        <v>409</v>
      </c>
      <c r="B11" s="128" t="s">
        <v>213</v>
      </c>
      <c r="C11" s="129" t="s">
        <v>150</v>
      </c>
      <c r="D11" s="76" t="s">
        <v>151</v>
      </c>
      <c r="E11" s="76">
        <v>150</v>
      </c>
      <c r="F11" s="76">
        <v>144</v>
      </c>
      <c r="G11" s="76">
        <v>157</v>
      </c>
      <c r="H11" s="77">
        <f t="shared" si="0"/>
        <v>1.0466666666666666</v>
      </c>
    </row>
    <row r="12" spans="1:8" s="103" customFormat="1" ht="20.100000000000001" customHeight="1" x14ac:dyDescent="0.3">
      <c r="A12" s="193" t="s">
        <v>210</v>
      </c>
      <c r="B12" s="131"/>
      <c r="C12" s="129"/>
      <c r="D12" s="76"/>
      <c r="E12" s="135">
        <f>SUM(E10:E11)</f>
        <v>650</v>
      </c>
      <c r="F12" s="130">
        <f>SUM(F10:F11)</f>
        <v>588</v>
      </c>
      <c r="G12" s="135">
        <f>SUM(G10:G11)</f>
        <v>645</v>
      </c>
      <c r="H12" s="145">
        <f t="shared" ref="H12" si="1">G12/E12</f>
        <v>0.99230769230769234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5" t="s">
        <v>139</v>
      </c>
      <c r="B36" s="245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6E8E-BD26-4AF1-9871-50CD263767B2}">
  <sheetPr>
    <pageSetUpPr fitToPage="1"/>
  </sheetPr>
  <dimension ref="A1:H41"/>
  <sheetViews>
    <sheetView topLeftCell="A2" zoomScaleNormal="10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35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40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46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6" x14ac:dyDescent="0.3">
      <c r="B9" s="6" t="s">
        <v>6</v>
      </c>
      <c r="C9" s="224" t="s">
        <v>481</v>
      </c>
      <c r="D9" s="227"/>
      <c r="E9" s="5"/>
      <c r="F9" s="6" t="s">
        <v>6</v>
      </c>
      <c r="G9" s="224" t="s">
        <v>481</v>
      </c>
      <c r="H9" s="227"/>
    </row>
    <row r="10" spans="2:8" ht="15.6" x14ac:dyDescent="0.3">
      <c r="B10" s="6" t="s">
        <v>7</v>
      </c>
      <c r="C10" s="224" t="s">
        <v>482</v>
      </c>
      <c r="D10" s="227"/>
      <c r="E10" s="5"/>
      <c r="F10" s="6" t="s">
        <v>7</v>
      </c>
      <c r="G10" s="224" t="s">
        <v>482</v>
      </c>
      <c r="H10" s="227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10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483</v>
      </c>
      <c r="D16" s="223"/>
      <c r="E16" s="17"/>
      <c r="F16" s="16" t="s">
        <v>12</v>
      </c>
      <c r="G16" s="224" t="s">
        <v>472</v>
      </c>
      <c r="H16" s="225"/>
    </row>
    <row r="17" spans="1:8" ht="15.6" x14ac:dyDescent="0.3">
      <c r="B17" s="6" t="s">
        <v>13</v>
      </c>
      <c r="C17" s="224" t="s">
        <v>484</v>
      </c>
      <c r="D17" s="225"/>
      <c r="E17" s="9"/>
      <c r="F17" s="6" t="s">
        <v>13</v>
      </c>
      <c r="G17" s="224" t="s">
        <v>473</v>
      </c>
      <c r="H17" s="225"/>
    </row>
    <row r="18" spans="1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1:8" ht="16.2" thickBot="1" x14ac:dyDescent="0.35">
      <c r="B19" s="8" t="s">
        <v>15</v>
      </c>
      <c r="C19" s="218" t="s">
        <v>485</v>
      </c>
      <c r="D19" s="219"/>
      <c r="E19" s="9"/>
      <c r="F19" s="8" t="s">
        <v>15</v>
      </c>
      <c r="G19" s="218" t="s">
        <v>474</v>
      </c>
      <c r="H19" s="219"/>
    </row>
    <row r="20" spans="1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1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87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88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81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89</v>
      </c>
      <c r="D35" s="26"/>
      <c r="E35" s="9"/>
      <c r="F35" s="6" t="s">
        <v>28</v>
      </c>
      <c r="G35" s="39"/>
      <c r="H35" s="26"/>
    </row>
    <row r="36" spans="2:8" ht="15.6" x14ac:dyDescent="0.3">
      <c r="B36" s="195" t="s">
        <v>370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378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0FC6-0240-4F48-B5BE-FFA93ABEF348}">
  <sheetPr>
    <pageSetUpPr fitToPage="1"/>
  </sheetPr>
  <dimension ref="A1:L22"/>
  <sheetViews>
    <sheetView zoomScale="80" zoomScaleNormal="80" workbookViewId="0">
      <pane ySplit="7" topLeftCell="A8" activePane="bottomLeft" state="frozen"/>
      <selection activeCell="A2" sqref="A2:M2"/>
      <selection pane="bottomLeft" activeCell="K9" sqref="K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237"/>
      <c r="D5" s="238"/>
      <c r="E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192" t="s">
        <v>323</v>
      </c>
      <c r="G7" s="192" t="s">
        <v>324</v>
      </c>
      <c r="H7" s="192" t="s">
        <v>325</v>
      </c>
      <c r="I7" s="192" t="s">
        <v>326</v>
      </c>
      <c r="J7" s="192" t="s">
        <v>327</v>
      </c>
      <c r="K7" s="192" t="s">
        <v>328</v>
      </c>
      <c r="L7" s="96" t="s">
        <v>138</v>
      </c>
    </row>
    <row r="8" spans="1:12" ht="24.9" customHeight="1" x14ac:dyDescent="0.3">
      <c r="A8" s="114" t="s">
        <v>214</v>
      </c>
      <c r="B8" s="118" t="s">
        <v>216</v>
      </c>
      <c r="C8" s="97" t="s">
        <v>419</v>
      </c>
      <c r="D8" s="97" t="s">
        <v>171</v>
      </c>
      <c r="E8" s="116">
        <v>8</v>
      </c>
      <c r="F8" s="117">
        <v>300</v>
      </c>
      <c r="G8" s="118">
        <v>307</v>
      </c>
      <c r="H8" s="117">
        <v>100</v>
      </c>
      <c r="I8" s="118">
        <v>104</v>
      </c>
      <c r="J8" s="117">
        <v>300</v>
      </c>
      <c r="K8" s="118">
        <v>302</v>
      </c>
      <c r="L8" s="126">
        <v>626.20000000000005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7" t="s">
        <v>329</v>
      </c>
      <c r="B11" s="237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192" t="s">
        <v>134</v>
      </c>
      <c r="G13" s="192" t="s">
        <v>332</v>
      </c>
      <c r="H13" s="192" t="s">
        <v>135</v>
      </c>
      <c r="I13" s="192" t="s">
        <v>330</v>
      </c>
      <c r="J13" s="192" t="s">
        <v>137</v>
      </c>
      <c r="K13" s="192" t="s">
        <v>331</v>
      </c>
      <c r="L13" s="96" t="s">
        <v>138</v>
      </c>
    </row>
    <row r="14" spans="1:12" ht="24.9" customHeight="1" x14ac:dyDescent="0.3">
      <c r="A14" s="114" t="s">
        <v>215</v>
      </c>
      <c r="B14" s="115" t="s">
        <v>217</v>
      </c>
      <c r="C14" s="97" t="s">
        <v>418</v>
      </c>
      <c r="D14" s="97" t="s">
        <v>169</v>
      </c>
      <c r="E14" s="116">
        <v>8</v>
      </c>
      <c r="F14" s="117">
        <v>650</v>
      </c>
      <c r="G14" s="115">
        <v>654</v>
      </c>
      <c r="H14" s="117">
        <v>100</v>
      </c>
      <c r="I14" s="118">
        <v>104</v>
      </c>
      <c r="J14" s="117">
        <v>200</v>
      </c>
      <c r="K14" s="118">
        <v>206</v>
      </c>
      <c r="L14" s="119">
        <v>858.2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2" spans="1:1" x14ac:dyDescent="0.3">
      <c r="A22" s="92"/>
    </row>
  </sheetData>
  <mergeCells count="7">
    <mergeCell ref="A11:B11"/>
    <mergeCell ref="D5:E5"/>
    <mergeCell ref="A3:L3"/>
    <mergeCell ref="A1:L1"/>
    <mergeCell ref="A2:L2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43CF-6BFD-43C6-8BF1-99EBA0CC3F3C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3" t="s">
        <v>133</v>
      </c>
      <c r="B1" s="243"/>
      <c r="C1" s="243"/>
      <c r="D1" s="243"/>
      <c r="E1" s="243"/>
      <c r="F1" s="243"/>
      <c r="G1" s="243"/>
      <c r="H1" s="243"/>
    </row>
    <row r="2" spans="1:8" ht="20.100000000000001" customHeight="1" x14ac:dyDescent="0.3">
      <c r="A2" s="244" t="s">
        <v>131</v>
      </c>
      <c r="B2" s="244"/>
      <c r="C2" s="244"/>
      <c r="D2" s="244"/>
      <c r="E2" s="244"/>
      <c r="F2" s="244"/>
      <c r="G2" s="244"/>
      <c r="H2" s="244"/>
    </row>
    <row r="3" spans="1:8" ht="21" customHeight="1" x14ac:dyDescent="0.3"/>
    <row r="4" spans="1:8" ht="20.100000000000001" customHeight="1" thickBot="1" x14ac:dyDescent="0.35">
      <c r="A4" s="52" t="s">
        <v>218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410</v>
      </c>
      <c r="B6" s="128" t="s">
        <v>216</v>
      </c>
      <c r="C6" s="129" t="s">
        <v>155</v>
      </c>
      <c r="D6" s="76">
        <v>8</v>
      </c>
      <c r="E6" s="76">
        <v>150</v>
      </c>
      <c r="F6" s="133">
        <v>133</v>
      </c>
      <c r="G6" s="133">
        <v>148</v>
      </c>
      <c r="H6" s="77">
        <f>G6/E6</f>
        <v>0.98666666666666669</v>
      </c>
    </row>
    <row r="7" spans="1:8" ht="20.100000000000001" customHeight="1" x14ac:dyDescent="0.3">
      <c r="A7" s="127" t="s">
        <v>411</v>
      </c>
      <c r="B7" s="131" t="s">
        <v>216</v>
      </c>
      <c r="C7" s="132" t="s">
        <v>155</v>
      </c>
      <c r="D7" s="133">
        <v>8</v>
      </c>
      <c r="E7" s="76">
        <v>150</v>
      </c>
      <c r="F7" s="133">
        <v>96</v>
      </c>
      <c r="G7" s="133">
        <v>159</v>
      </c>
      <c r="H7" s="77">
        <f t="shared" ref="H7:H11" si="0">G7/E7</f>
        <v>1.06</v>
      </c>
    </row>
    <row r="8" spans="1:8" ht="20.100000000000001" customHeight="1" x14ac:dyDescent="0.3">
      <c r="A8" s="193" t="s">
        <v>214</v>
      </c>
      <c r="B8" s="131"/>
      <c r="C8" s="132"/>
      <c r="D8" s="133"/>
      <c r="E8" s="135">
        <f>SUM(E6:E7)</f>
        <v>300</v>
      </c>
      <c r="F8" s="133">
        <f>SUM(F6:F7)</f>
        <v>229</v>
      </c>
      <c r="G8" s="135">
        <f>SUM(G6:G7)</f>
        <v>307</v>
      </c>
      <c r="H8" s="145">
        <f t="shared" si="0"/>
        <v>1.0233333333333334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412</v>
      </c>
      <c r="B10" s="131" t="s">
        <v>217</v>
      </c>
      <c r="C10" s="132" t="s">
        <v>150</v>
      </c>
      <c r="D10" s="133" t="s">
        <v>151</v>
      </c>
      <c r="E10" s="133">
        <v>150</v>
      </c>
      <c r="F10" s="133">
        <v>175</v>
      </c>
      <c r="G10" s="133">
        <v>162</v>
      </c>
      <c r="H10" s="77">
        <f t="shared" si="0"/>
        <v>1.08</v>
      </c>
    </row>
    <row r="11" spans="1:8" s="103" customFormat="1" ht="20.100000000000001" customHeight="1" x14ac:dyDescent="0.3">
      <c r="A11" s="134" t="s">
        <v>413</v>
      </c>
      <c r="B11" s="128" t="s">
        <v>217</v>
      </c>
      <c r="C11" s="129" t="s">
        <v>150</v>
      </c>
      <c r="D11" s="76" t="s">
        <v>152</v>
      </c>
      <c r="E11" s="76">
        <v>500</v>
      </c>
      <c r="F11" s="76">
        <v>501</v>
      </c>
      <c r="G11" s="76">
        <v>492</v>
      </c>
      <c r="H11" s="77">
        <f t="shared" si="0"/>
        <v>0.98399999999999999</v>
      </c>
    </row>
    <row r="12" spans="1:8" s="103" customFormat="1" ht="20.100000000000001" customHeight="1" x14ac:dyDescent="0.3">
      <c r="A12" s="193" t="s">
        <v>215</v>
      </c>
      <c r="B12" s="131"/>
      <c r="C12" s="129"/>
      <c r="D12" s="76"/>
      <c r="E12" s="135">
        <f>SUM(E10:E11)</f>
        <v>650</v>
      </c>
      <c r="F12" s="133">
        <f>SUM(F10:F11)</f>
        <v>676</v>
      </c>
      <c r="G12" s="135">
        <f>SUM(G10:G11)</f>
        <v>654</v>
      </c>
      <c r="H12" s="145">
        <f t="shared" ref="H12" si="1">G12/E12</f>
        <v>1.0061538461538462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5" t="s">
        <v>139</v>
      </c>
      <c r="B36" s="245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A50B-9ACB-4AD4-B47F-8F1695A04160}">
  <sheetPr>
    <pageSetUpPr fitToPage="1"/>
  </sheetPr>
  <dimension ref="A1:H41"/>
  <sheetViews>
    <sheetView zoomScaleNormal="10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35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41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46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6" x14ac:dyDescent="0.3">
      <c r="B9" s="6" t="s">
        <v>6</v>
      </c>
      <c r="C9" s="224" t="s">
        <v>481</v>
      </c>
      <c r="D9" s="227"/>
      <c r="E9" s="5"/>
      <c r="F9" s="6" t="s">
        <v>6</v>
      </c>
      <c r="G9" s="224" t="s">
        <v>481</v>
      </c>
      <c r="H9" s="227"/>
    </row>
    <row r="10" spans="2:8" ht="15.6" x14ac:dyDescent="0.3">
      <c r="B10" s="6" t="s">
        <v>7</v>
      </c>
      <c r="C10" s="224" t="s">
        <v>486</v>
      </c>
      <c r="D10" s="227"/>
      <c r="E10" s="5"/>
      <c r="F10" s="6" t="s">
        <v>7</v>
      </c>
      <c r="G10" s="224" t="s">
        <v>486</v>
      </c>
      <c r="H10" s="227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10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483</v>
      </c>
      <c r="D16" s="223"/>
      <c r="E16" s="17"/>
      <c r="F16" s="16" t="s">
        <v>12</v>
      </c>
      <c r="G16" s="224" t="s">
        <v>487</v>
      </c>
      <c r="H16" s="225"/>
    </row>
    <row r="17" spans="1:8" ht="15.6" x14ac:dyDescent="0.3">
      <c r="B17" s="6" t="s">
        <v>13</v>
      </c>
      <c r="C17" s="224" t="s">
        <v>484</v>
      </c>
      <c r="D17" s="225"/>
      <c r="E17" s="9"/>
      <c r="F17" s="6" t="s">
        <v>13</v>
      </c>
      <c r="G17" s="224" t="s">
        <v>473</v>
      </c>
      <c r="H17" s="225"/>
    </row>
    <row r="18" spans="1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1:8" ht="16.2" thickBot="1" x14ac:dyDescent="0.35">
      <c r="B19" s="8" t="s">
        <v>15</v>
      </c>
      <c r="C19" s="218" t="s">
        <v>485</v>
      </c>
      <c r="D19" s="219"/>
      <c r="E19" s="9"/>
      <c r="F19" s="8" t="s">
        <v>15</v>
      </c>
      <c r="G19" s="218" t="s">
        <v>474</v>
      </c>
      <c r="H19" s="219"/>
    </row>
    <row r="20" spans="1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1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90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91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92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93</v>
      </c>
      <c r="D35" s="26"/>
      <c r="E35" s="9"/>
      <c r="F35" s="6" t="s">
        <v>28</v>
      </c>
      <c r="G35" s="39"/>
      <c r="H35" s="26"/>
    </row>
    <row r="36" spans="2:8" ht="15.6" x14ac:dyDescent="0.3">
      <c r="B36" s="195" t="s">
        <v>370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378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D481-7CFA-4ABF-BE65-5AAF6676FBA1}">
  <sheetPr>
    <pageSetUpPr fitToPage="1"/>
  </sheetPr>
  <dimension ref="A1:L26"/>
  <sheetViews>
    <sheetView zoomScale="80" zoomScaleNormal="80" workbookViewId="0">
      <pane ySplit="1" topLeftCell="A2" activePane="bottomLeft" state="frozen"/>
      <selection activeCell="A2" sqref="A2:M2"/>
      <selection pane="bottomLeft" activeCell="K9" sqref="K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237"/>
      <c r="D5" s="238"/>
      <c r="E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96" t="s">
        <v>134</v>
      </c>
      <c r="G7" s="96" t="s">
        <v>332</v>
      </c>
      <c r="H7" s="96" t="s">
        <v>135</v>
      </c>
      <c r="I7" s="95" t="s">
        <v>330</v>
      </c>
      <c r="J7" s="96" t="s">
        <v>137</v>
      </c>
      <c r="K7" s="96" t="s">
        <v>423</v>
      </c>
      <c r="L7" s="96" t="s">
        <v>138</v>
      </c>
    </row>
    <row r="8" spans="1:12" ht="24.9" customHeight="1" x14ac:dyDescent="0.3">
      <c r="A8" s="114" t="s">
        <v>220</v>
      </c>
      <c r="B8" s="118" t="s">
        <v>222</v>
      </c>
      <c r="C8" s="97" t="s">
        <v>421</v>
      </c>
      <c r="D8" s="97" t="s">
        <v>171</v>
      </c>
      <c r="E8" s="116">
        <v>6</v>
      </c>
      <c r="F8" s="117">
        <v>300</v>
      </c>
      <c r="G8" s="118">
        <v>303</v>
      </c>
      <c r="H8" s="117">
        <v>100</v>
      </c>
      <c r="I8" s="118">
        <v>102</v>
      </c>
      <c r="J8" s="117">
        <v>300</v>
      </c>
      <c r="K8" s="118">
        <v>307</v>
      </c>
      <c r="L8" s="211">
        <v>335.7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7" t="s">
        <v>329</v>
      </c>
      <c r="B11" s="237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96" t="s">
        <v>323</v>
      </c>
      <c r="G13" s="96" t="s">
        <v>324</v>
      </c>
      <c r="H13" s="96" t="s">
        <v>325</v>
      </c>
      <c r="I13" s="96" t="s">
        <v>326</v>
      </c>
      <c r="J13" s="96" t="s">
        <v>327</v>
      </c>
      <c r="K13" s="96" t="s">
        <v>422</v>
      </c>
      <c r="L13" s="96" t="s">
        <v>138</v>
      </c>
    </row>
    <row r="14" spans="1:12" ht="24.9" customHeight="1" x14ac:dyDescent="0.3">
      <c r="A14" s="114" t="s">
        <v>221</v>
      </c>
      <c r="B14" s="115" t="s">
        <v>223</v>
      </c>
      <c r="C14" s="97" t="s">
        <v>420</v>
      </c>
      <c r="D14" s="97" t="s">
        <v>169</v>
      </c>
      <c r="E14" s="116">
        <v>8</v>
      </c>
      <c r="F14" s="117">
        <v>650</v>
      </c>
      <c r="G14" s="115">
        <v>658</v>
      </c>
      <c r="H14" s="117">
        <v>100</v>
      </c>
      <c r="I14" s="118">
        <v>98</v>
      </c>
      <c r="J14" s="117">
        <v>200</v>
      </c>
      <c r="K14" s="118">
        <v>205</v>
      </c>
      <c r="L14" s="210">
        <v>886.9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5" spans="1:1" x14ac:dyDescent="0.3">
      <c r="A25" s="101"/>
    </row>
    <row r="26" spans="1:1" x14ac:dyDescent="0.3">
      <c r="A26" s="92"/>
    </row>
  </sheetData>
  <mergeCells count="7">
    <mergeCell ref="A11:B11"/>
    <mergeCell ref="D5:E5"/>
    <mergeCell ref="A3:L3"/>
    <mergeCell ref="A1:L1"/>
    <mergeCell ref="A2:L2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A69D-68B7-4A3C-89AE-74EBC477EE03}">
  <sheetPr>
    <pageSetUpPr fitToPage="1"/>
  </sheetPr>
  <dimension ref="A1:H41"/>
  <sheetViews>
    <sheetView zoomScale="80" zoomScaleNormal="80" workbookViewId="0">
      <selection activeCell="G9" sqref="G9"/>
    </sheetView>
  </sheetViews>
  <sheetFormatPr defaultColWidth="9.109375" defaultRowHeight="14.4" x14ac:dyDescent="0.3"/>
  <cols>
    <col min="1" max="1" width="20.109375" style="49" bestFit="1" customWidth="1"/>
    <col min="2" max="2" width="23.33203125" style="49" bestFit="1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/>
    <row r="2" spans="1:8" ht="24.9" customHeight="1" x14ac:dyDescent="0.3">
      <c r="A2" s="243" t="s">
        <v>133</v>
      </c>
      <c r="B2" s="243"/>
      <c r="C2" s="243"/>
      <c r="D2" s="243"/>
      <c r="E2" s="243"/>
      <c r="F2" s="243"/>
      <c r="G2" s="243"/>
      <c r="H2" s="243"/>
    </row>
    <row r="3" spans="1:8" ht="20.100000000000001" customHeight="1" x14ac:dyDescent="0.3">
      <c r="A3" s="244" t="s">
        <v>94</v>
      </c>
      <c r="B3" s="244"/>
      <c r="C3" s="244"/>
      <c r="D3" s="244"/>
      <c r="E3" s="244"/>
      <c r="F3" s="244"/>
      <c r="G3" s="244"/>
      <c r="H3" s="244"/>
    </row>
    <row r="4" spans="1:8" ht="21" customHeight="1" x14ac:dyDescent="0.3"/>
    <row r="5" spans="1:8" ht="20.100000000000001" customHeight="1" thickBot="1" x14ac:dyDescent="0.35">
      <c r="A5" s="52" t="s">
        <v>149</v>
      </c>
      <c r="B5" s="142"/>
      <c r="C5" s="142"/>
      <c r="D5" s="142"/>
      <c r="E5" s="142"/>
      <c r="F5" s="142"/>
      <c r="G5" s="142"/>
      <c r="H5" s="142"/>
    </row>
    <row r="6" spans="1:8" ht="31.8" thickBot="1" x14ac:dyDescent="0.35">
      <c r="A6" s="143" t="s">
        <v>122</v>
      </c>
      <c r="B6" s="143" t="s">
        <v>123</v>
      </c>
      <c r="C6" s="143" t="s">
        <v>103</v>
      </c>
      <c r="D6" s="143" t="s">
        <v>124</v>
      </c>
      <c r="E6" s="144" t="s">
        <v>141</v>
      </c>
      <c r="F6" s="144" t="s">
        <v>142</v>
      </c>
      <c r="G6" s="144" t="s">
        <v>127</v>
      </c>
      <c r="H6" s="144" t="s">
        <v>128</v>
      </c>
    </row>
    <row r="7" spans="1:8" ht="20.100000000000001" customHeight="1" x14ac:dyDescent="0.3">
      <c r="A7" s="127" t="s">
        <v>336</v>
      </c>
      <c r="B7" s="128" t="s">
        <v>148</v>
      </c>
      <c r="C7" s="132" t="s">
        <v>155</v>
      </c>
      <c r="D7" s="76">
        <v>8</v>
      </c>
      <c r="E7" s="76">
        <v>210</v>
      </c>
      <c r="F7" s="76">
        <v>233</v>
      </c>
      <c r="G7" s="76">
        <v>204</v>
      </c>
      <c r="H7" s="77">
        <f>G7/E7</f>
        <v>0.97142857142857142</v>
      </c>
    </row>
    <row r="8" spans="1:8" s="103" customFormat="1" ht="20.100000000000001" customHeight="1" x14ac:dyDescent="0.3">
      <c r="A8" s="127" t="s">
        <v>337</v>
      </c>
      <c r="B8" s="128" t="s">
        <v>148</v>
      </c>
      <c r="C8" s="132" t="s">
        <v>155</v>
      </c>
      <c r="D8" s="133">
        <v>8</v>
      </c>
      <c r="E8" s="133">
        <v>210</v>
      </c>
      <c r="F8" s="133">
        <v>217</v>
      </c>
      <c r="G8" s="133">
        <v>213</v>
      </c>
      <c r="H8" s="77">
        <f>G8/E8</f>
        <v>1.0142857142857142</v>
      </c>
    </row>
    <row r="9" spans="1:8" ht="20.100000000000001" customHeight="1" x14ac:dyDescent="0.3">
      <c r="A9" s="193" t="s">
        <v>146</v>
      </c>
      <c r="B9" s="131"/>
      <c r="C9" s="132"/>
      <c r="D9" s="133"/>
      <c r="E9" s="135">
        <f>SUM(E7:E8)</f>
        <v>420</v>
      </c>
      <c r="F9" s="130">
        <f>SUM(F7:F8)</f>
        <v>450</v>
      </c>
      <c r="G9" s="135">
        <f>SUM(G7:G8)</f>
        <v>417</v>
      </c>
      <c r="H9" s="145">
        <f>G9/E9</f>
        <v>0.99285714285714288</v>
      </c>
    </row>
    <row r="10" spans="1:8" ht="20.100000000000001" customHeight="1" x14ac:dyDescent="0.3">
      <c r="A10" s="127"/>
      <c r="B10" s="131"/>
      <c r="C10" s="132"/>
      <c r="D10" s="133"/>
      <c r="E10" s="133"/>
      <c r="F10" s="133"/>
      <c r="G10" s="133"/>
      <c r="H10" s="77"/>
    </row>
    <row r="11" spans="1:8" ht="20.100000000000001" customHeight="1" x14ac:dyDescent="0.3">
      <c r="A11" s="127" t="s">
        <v>338</v>
      </c>
      <c r="B11" s="128" t="s">
        <v>144</v>
      </c>
      <c r="C11" s="129" t="s">
        <v>150</v>
      </c>
      <c r="D11" s="76" t="s">
        <v>151</v>
      </c>
      <c r="E11" s="76">
        <v>150</v>
      </c>
      <c r="F11" s="133">
        <v>151</v>
      </c>
      <c r="G11" s="133">
        <v>147</v>
      </c>
      <c r="H11" s="77">
        <f>G11/E11</f>
        <v>0.98</v>
      </c>
    </row>
    <row r="12" spans="1:8" ht="20.100000000000001" customHeight="1" x14ac:dyDescent="0.3">
      <c r="A12" s="127" t="s">
        <v>339</v>
      </c>
      <c r="B12" s="128" t="s">
        <v>144</v>
      </c>
      <c r="C12" s="132" t="s">
        <v>150</v>
      </c>
      <c r="D12" s="133" t="s">
        <v>152</v>
      </c>
      <c r="E12" s="76">
        <v>500</v>
      </c>
      <c r="F12" s="133">
        <v>437</v>
      </c>
      <c r="G12" s="133">
        <v>507</v>
      </c>
      <c r="H12" s="77">
        <f t="shared" ref="H12:H13" si="0">G12/E12</f>
        <v>1.014</v>
      </c>
    </row>
    <row r="13" spans="1:8" ht="20.100000000000001" customHeight="1" x14ac:dyDescent="0.3">
      <c r="A13" s="193" t="s">
        <v>143</v>
      </c>
      <c r="B13" s="131"/>
      <c r="C13" s="132"/>
      <c r="D13" s="133"/>
      <c r="E13" s="135">
        <f>SUM(E11:E12)</f>
        <v>650</v>
      </c>
      <c r="F13" s="130">
        <f>SUM(F11:F12)</f>
        <v>588</v>
      </c>
      <c r="G13" s="135">
        <f>SUM(G11:G12)</f>
        <v>654</v>
      </c>
      <c r="H13" s="145">
        <f t="shared" si="0"/>
        <v>1.0061538461538462</v>
      </c>
    </row>
    <row r="14" spans="1:8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s="103" customFormat="1" ht="20.100000000000001" customHeight="1" x14ac:dyDescent="0.3">
      <c r="A15" s="134" t="s">
        <v>340</v>
      </c>
      <c r="B15" s="131" t="s">
        <v>147</v>
      </c>
      <c r="C15" s="132" t="s">
        <v>153</v>
      </c>
      <c r="D15" s="133">
        <v>8</v>
      </c>
      <c r="E15" s="133">
        <v>105</v>
      </c>
      <c r="F15" s="133">
        <v>84</v>
      </c>
      <c r="G15" s="133">
        <v>101</v>
      </c>
      <c r="H15" s="77">
        <f t="shared" ref="H15:H20" si="1">G15/E15</f>
        <v>0.96190476190476193</v>
      </c>
    </row>
    <row r="16" spans="1:8" s="103" customFormat="1" ht="20.100000000000001" customHeight="1" x14ac:dyDescent="0.3">
      <c r="A16" s="134" t="s">
        <v>341</v>
      </c>
      <c r="B16" s="131" t="s">
        <v>147</v>
      </c>
      <c r="C16" s="129" t="s">
        <v>153</v>
      </c>
      <c r="D16" s="76">
        <v>8</v>
      </c>
      <c r="E16" s="76">
        <v>105</v>
      </c>
      <c r="F16" s="76">
        <v>97</v>
      </c>
      <c r="G16" s="76">
        <v>110</v>
      </c>
      <c r="H16" s="77">
        <f t="shared" si="1"/>
        <v>1.0476190476190477</v>
      </c>
    </row>
    <row r="17" spans="1:8" s="103" customFormat="1" ht="20.100000000000001" customHeight="1" x14ac:dyDescent="0.3">
      <c r="A17" s="134" t="s">
        <v>342</v>
      </c>
      <c r="B17" s="131" t="s">
        <v>147</v>
      </c>
      <c r="C17" s="129" t="s">
        <v>154</v>
      </c>
      <c r="D17" s="76">
        <v>6</v>
      </c>
      <c r="E17" s="76">
        <v>70</v>
      </c>
      <c r="F17" s="133">
        <v>57</v>
      </c>
      <c r="G17" s="133">
        <v>72</v>
      </c>
      <c r="H17" s="77">
        <f t="shared" si="1"/>
        <v>1.0285714285714285</v>
      </c>
    </row>
    <row r="18" spans="1:8" s="103" customFormat="1" ht="20.100000000000001" customHeight="1" x14ac:dyDescent="0.3">
      <c r="A18" s="134" t="s">
        <v>343</v>
      </c>
      <c r="B18" s="131" t="s">
        <v>147</v>
      </c>
      <c r="C18" s="132" t="s">
        <v>155</v>
      </c>
      <c r="D18" s="133">
        <v>8</v>
      </c>
      <c r="E18" s="76">
        <v>210</v>
      </c>
      <c r="F18" s="133">
        <v>253</v>
      </c>
      <c r="G18" s="133">
        <v>214</v>
      </c>
      <c r="H18" s="77">
        <f t="shared" si="1"/>
        <v>1.019047619047619</v>
      </c>
    </row>
    <row r="19" spans="1:8" s="103" customFormat="1" ht="20.100000000000001" customHeight="1" x14ac:dyDescent="0.3">
      <c r="A19" s="134" t="s">
        <v>344</v>
      </c>
      <c r="B19" s="131" t="s">
        <v>147</v>
      </c>
      <c r="C19" s="132" t="s">
        <v>155</v>
      </c>
      <c r="D19" s="133">
        <v>8</v>
      </c>
      <c r="E19" s="76">
        <v>210</v>
      </c>
      <c r="F19" s="133">
        <v>230</v>
      </c>
      <c r="G19" s="133">
        <v>209</v>
      </c>
      <c r="H19" s="77">
        <f t="shared" si="1"/>
        <v>0.99523809523809526</v>
      </c>
    </row>
    <row r="20" spans="1:8" ht="20.100000000000001" customHeight="1" x14ac:dyDescent="0.3">
      <c r="A20" s="193" t="s">
        <v>145</v>
      </c>
      <c r="B20" s="131"/>
      <c r="C20" s="132"/>
      <c r="D20" s="133"/>
      <c r="E20" s="135">
        <f>SUM(E15:E19)</f>
        <v>700</v>
      </c>
      <c r="F20" s="130">
        <f>SUM(F15:F19)</f>
        <v>721</v>
      </c>
      <c r="G20" s="135">
        <f>SUM(G15:G19)</f>
        <v>706</v>
      </c>
      <c r="H20" s="145">
        <f t="shared" si="1"/>
        <v>1.0085714285714287</v>
      </c>
    </row>
    <row r="21" spans="1:8" ht="20.100000000000001" customHeight="1" x14ac:dyDescent="0.3">
      <c r="A21" s="134"/>
      <c r="B21" s="131"/>
      <c r="C21" s="132"/>
      <c r="D21" s="133"/>
      <c r="E21" s="133"/>
      <c r="F21" s="133"/>
      <c r="G21" s="133"/>
      <c r="H21" s="77"/>
    </row>
    <row r="22" spans="1:8" ht="20.100000000000001" customHeight="1" thickBot="1" x14ac:dyDescent="0.35">
      <c r="A22" s="136"/>
      <c r="B22" s="137"/>
      <c r="C22" s="138"/>
      <c r="D22" s="139"/>
      <c r="E22" s="140"/>
      <c r="F22" s="139"/>
      <c r="G22" s="140"/>
      <c r="H22" s="141"/>
    </row>
    <row r="23" spans="1:8" ht="20.100000000000001" customHeight="1" x14ac:dyDescent="0.3">
      <c r="A23" s="104"/>
      <c r="B23" s="105"/>
      <c r="C23" s="106"/>
      <c r="D23" s="106"/>
      <c r="E23" s="107"/>
      <c r="F23" s="106"/>
      <c r="G23" s="108"/>
      <c r="H23" s="108"/>
    </row>
    <row r="24" spans="1:8" ht="20.100000000000001" customHeight="1" x14ac:dyDescent="0.3">
      <c r="A24" s="245" t="s">
        <v>10</v>
      </c>
      <c r="B24" s="245"/>
      <c r="C24" s="109"/>
      <c r="D24" s="110"/>
      <c r="E24" s="110"/>
      <c r="F24" s="110"/>
      <c r="G24" s="110"/>
      <c r="H24" s="111"/>
    </row>
    <row r="25" spans="1:8" ht="20.100000000000001" customHeight="1" x14ac:dyDescent="0.3">
      <c r="A25" s="112"/>
      <c r="B25" s="112"/>
      <c r="C25" s="109"/>
      <c r="D25" s="110"/>
      <c r="E25" s="110"/>
      <c r="F25" s="110"/>
      <c r="G25" s="110"/>
      <c r="H25" s="111"/>
    </row>
    <row r="26" spans="1:8" ht="20.100000000000001" customHeight="1" x14ac:dyDescent="0.3">
      <c r="A26" s="112"/>
      <c r="B26" s="112"/>
      <c r="C26" s="109"/>
      <c r="D26" s="110"/>
      <c r="E26" s="110"/>
      <c r="F26" s="110"/>
      <c r="G26" s="110"/>
      <c r="H26" s="111"/>
    </row>
    <row r="27" spans="1:8" ht="20.100000000000001" customHeight="1" x14ac:dyDescent="0.3">
      <c r="A27" s="112"/>
      <c r="B27" s="112"/>
      <c r="C27" s="109"/>
      <c r="D27" s="110"/>
      <c r="E27" s="110"/>
      <c r="F27" s="110"/>
      <c r="G27" s="110"/>
      <c r="H27" s="111"/>
    </row>
    <row r="28" spans="1:8" ht="20.100000000000001" customHeight="1" x14ac:dyDescent="0.3">
      <c r="A28" s="113"/>
      <c r="B28" s="113"/>
      <c r="C28" s="109"/>
      <c r="D28" s="110"/>
      <c r="E28" s="110"/>
      <c r="F28" s="110"/>
      <c r="G28" s="110"/>
      <c r="H28" s="111"/>
    </row>
    <row r="31" spans="1:8" x14ac:dyDescent="0.3">
      <c r="A31" s="102"/>
    </row>
    <row r="32" spans="1:8" x14ac:dyDescent="0.3">
      <c r="A32" s="104"/>
      <c r="B32" s="105"/>
      <c r="C32" s="106"/>
      <c r="D32" s="106"/>
      <c r="E32" s="107"/>
      <c r="F32" s="106"/>
      <c r="G32" s="108"/>
      <c r="H32" s="108"/>
    </row>
    <row r="33" spans="1:8" x14ac:dyDescent="0.3">
      <c r="A33" s="112"/>
      <c r="B33" s="112"/>
      <c r="C33" s="109"/>
      <c r="D33" s="110"/>
      <c r="E33" s="110"/>
      <c r="F33" s="110"/>
      <c r="G33" s="110"/>
      <c r="H33" s="111"/>
    </row>
    <row r="34" spans="1:8" x14ac:dyDescent="0.3">
      <c r="A34" s="113"/>
      <c r="B34" s="113"/>
      <c r="C34" s="109"/>
      <c r="D34" s="110"/>
      <c r="E34" s="110"/>
      <c r="F34" s="110"/>
      <c r="G34" s="110"/>
      <c r="H34" s="111"/>
    </row>
    <row r="35" spans="1:8" x14ac:dyDescent="0.3">
      <c r="A35" s="112"/>
      <c r="B35" s="112"/>
      <c r="C35" s="109"/>
      <c r="D35" s="110"/>
      <c r="E35" s="110"/>
      <c r="F35" s="110"/>
      <c r="G35" s="110"/>
      <c r="H35" s="111"/>
    </row>
    <row r="36" spans="1:8" x14ac:dyDescent="0.3">
      <c r="A36" s="112"/>
      <c r="B36" s="112"/>
      <c r="C36" s="109"/>
      <c r="D36" s="110"/>
      <c r="E36" s="110"/>
      <c r="F36" s="110"/>
      <c r="G36" s="110"/>
      <c r="H36" s="111"/>
    </row>
    <row r="37" spans="1:8" x14ac:dyDescent="0.3">
      <c r="A37" s="113"/>
      <c r="B37" s="113"/>
      <c r="C37" s="109"/>
      <c r="D37" s="110"/>
      <c r="E37" s="110"/>
      <c r="F37" s="110"/>
      <c r="G37" s="110"/>
      <c r="H37" s="111"/>
    </row>
    <row r="38" spans="1:8" x14ac:dyDescent="0.3">
      <c r="A38" s="112"/>
      <c r="B38" s="112"/>
      <c r="C38" s="109"/>
      <c r="D38" s="110"/>
      <c r="E38" s="110"/>
      <c r="F38" s="110"/>
      <c r="G38" s="110"/>
      <c r="H38" s="111"/>
    </row>
    <row r="40" spans="1:8" x14ac:dyDescent="0.3">
      <c r="A40" s="101"/>
    </row>
    <row r="41" spans="1:8" x14ac:dyDescent="0.3">
      <c r="A41" s="92"/>
    </row>
  </sheetData>
  <mergeCells count="3">
    <mergeCell ref="A2:H2"/>
    <mergeCell ref="A3:H3"/>
    <mergeCell ref="A24:B24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5610-C153-412F-9468-CB22AF42A111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3" t="s">
        <v>133</v>
      </c>
      <c r="B1" s="243"/>
      <c r="C1" s="243"/>
      <c r="D1" s="243"/>
      <c r="E1" s="243"/>
      <c r="F1" s="243"/>
      <c r="G1" s="243"/>
      <c r="H1" s="243"/>
    </row>
    <row r="2" spans="1:8" ht="20.100000000000001" customHeight="1" x14ac:dyDescent="0.3">
      <c r="A2" s="244" t="s">
        <v>131</v>
      </c>
      <c r="B2" s="244"/>
      <c r="C2" s="244"/>
      <c r="D2" s="244"/>
      <c r="E2" s="244"/>
      <c r="F2" s="244"/>
      <c r="G2" s="244"/>
      <c r="H2" s="244"/>
    </row>
    <row r="3" spans="1:8" ht="21" customHeight="1" x14ac:dyDescent="0.3"/>
    <row r="4" spans="1:8" ht="20.100000000000001" customHeight="1" thickBot="1" x14ac:dyDescent="0.35">
      <c r="A4" s="52" t="s">
        <v>219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414</v>
      </c>
      <c r="B6" s="128" t="s">
        <v>222</v>
      </c>
      <c r="C6" s="129" t="s">
        <v>155</v>
      </c>
      <c r="D6" s="76">
        <v>8</v>
      </c>
      <c r="E6" s="76">
        <v>150</v>
      </c>
      <c r="F6" s="133">
        <v>119</v>
      </c>
      <c r="G6" s="133">
        <v>146</v>
      </c>
      <c r="H6" s="77">
        <f>G6/E6</f>
        <v>0.97333333333333338</v>
      </c>
    </row>
    <row r="7" spans="1:8" ht="20.100000000000001" customHeight="1" x14ac:dyDescent="0.3">
      <c r="A7" s="127" t="s">
        <v>416</v>
      </c>
      <c r="B7" s="131" t="s">
        <v>222</v>
      </c>
      <c r="C7" s="132" t="s">
        <v>155</v>
      </c>
      <c r="D7" s="133">
        <v>8</v>
      </c>
      <c r="E7" s="76">
        <v>150</v>
      </c>
      <c r="F7" s="133">
        <v>93</v>
      </c>
      <c r="G7" s="133">
        <v>157</v>
      </c>
      <c r="H7" s="77">
        <f t="shared" ref="H7:H11" si="0">G7/E7</f>
        <v>1.0466666666666666</v>
      </c>
    </row>
    <row r="8" spans="1:8" ht="20.100000000000001" customHeight="1" x14ac:dyDescent="0.3">
      <c r="A8" s="193" t="s">
        <v>220</v>
      </c>
      <c r="B8" s="131"/>
      <c r="C8" s="132"/>
      <c r="D8" s="133"/>
      <c r="E8" s="135">
        <f>SUM(E6:E7)</f>
        <v>300</v>
      </c>
      <c r="F8" s="133">
        <f>SUM(F6:F7)</f>
        <v>212</v>
      </c>
      <c r="G8" s="135">
        <f>SUM(G6:G7)</f>
        <v>303</v>
      </c>
      <c r="H8" s="145">
        <f t="shared" si="0"/>
        <v>1.01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415</v>
      </c>
      <c r="B10" s="131" t="s">
        <v>223</v>
      </c>
      <c r="C10" s="132" t="s">
        <v>150</v>
      </c>
      <c r="D10" s="133" t="s">
        <v>152</v>
      </c>
      <c r="E10" s="133">
        <v>500</v>
      </c>
      <c r="F10" s="133">
        <v>507</v>
      </c>
      <c r="G10" s="133">
        <v>498</v>
      </c>
      <c r="H10" s="77">
        <f t="shared" si="0"/>
        <v>0.996</v>
      </c>
    </row>
    <row r="11" spans="1:8" s="103" customFormat="1" ht="20.100000000000001" customHeight="1" x14ac:dyDescent="0.3">
      <c r="A11" s="134" t="s">
        <v>417</v>
      </c>
      <c r="B11" s="128" t="s">
        <v>223</v>
      </c>
      <c r="C11" s="129" t="s">
        <v>150</v>
      </c>
      <c r="D11" s="76" t="s">
        <v>151</v>
      </c>
      <c r="E11" s="76">
        <v>150</v>
      </c>
      <c r="F11" s="76">
        <v>195</v>
      </c>
      <c r="G11" s="76">
        <v>160</v>
      </c>
      <c r="H11" s="77">
        <f t="shared" si="0"/>
        <v>1.0666666666666667</v>
      </c>
    </row>
    <row r="12" spans="1:8" s="103" customFormat="1" ht="20.100000000000001" customHeight="1" x14ac:dyDescent="0.3">
      <c r="A12" s="193" t="s">
        <v>221</v>
      </c>
      <c r="B12" s="131"/>
      <c r="C12" s="129"/>
      <c r="D12" s="76"/>
      <c r="E12" s="135">
        <f>SUM(E10:E11)</f>
        <v>650</v>
      </c>
      <c r="F12" s="133">
        <f>SUM(F10:F11)</f>
        <v>702</v>
      </c>
      <c r="G12" s="135">
        <f>SUM(G10:G11)</f>
        <v>658</v>
      </c>
      <c r="H12" s="145">
        <f t="shared" ref="H12" si="1">G12/E12</f>
        <v>1.0123076923076924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5" t="s">
        <v>139</v>
      </c>
      <c r="B36" s="245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7447-198F-4265-AD51-75D7E143D1B9}">
  <sheetPr>
    <pageSetUpPr fitToPage="1"/>
  </sheetPr>
  <dimension ref="A1:J77"/>
  <sheetViews>
    <sheetView tabSelected="1" topLeftCell="A2" zoomScale="80" zoomScaleNormal="80" workbookViewId="0">
      <selection activeCell="H17" sqref="H17"/>
    </sheetView>
  </sheetViews>
  <sheetFormatPr defaultColWidth="15.6640625" defaultRowHeight="14.4" x14ac:dyDescent="0.3"/>
  <cols>
    <col min="1" max="1" width="22.88671875" style="49" bestFit="1" customWidth="1"/>
    <col min="2" max="5" width="10.6640625" style="49" customWidth="1"/>
    <col min="6" max="6" width="18" style="49" bestFit="1" customWidth="1"/>
    <col min="7" max="8" width="10.6640625" style="49" customWidth="1"/>
    <col min="9" max="16384" width="15.6640625" style="49"/>
  </cols>
  <sheetData>
    <row r="1" spans="1:10" s="149" customFormat="1" ht="51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148"/>
      <c r="J1" s="148"/>
    </row>
    <row r="2" spans="1:10" s="149" customFormat="1" ht="17.399999999999999" x14ac:dyDescent="0.25">
      <c r="A2" s="250" t="s">
        <v>94</v>
      </c>
      <c r="B2" s="250"/>
      <c r="C2" s="250"/>
      <c r="D2" s="250"/>
      <c r="E2" s="250"/>
      <c r="F2" s="250"/>
      <c r="G2" s="250"/>
      <c r="H2" s="250"/>
      <c r="I2" s="150"/>
      <c r="J2" s="150"/>
    </row>
    <row r="3" spans="1:10" s="149" customFormat="1" ht="17.399999999999999" x14ac:dyDescent="0.25">
      <c r="A3" s="250" t="s">
        <v>302</v>
      </c>
      <c r="B3" s="250"/>
      <c r="C3" s="250"/>
      <c r="D3" s="250"/>
      <c r="E3" s="250"/>
      <c r="F3" s="250"/>
      <c r="G3" s="250"/>
      <c r="H3" s="250"/>
      <c r="I3" s="151"/>
      <c r="J3" s="151"/>
    </row>
    <row r="4" spans="1:10" s="149" customFormat="1" ht="20.100000000000001" customHeight="1" x14ac:dyDescent="0.25">
      <c r="B4" s="91"/>
    </row>
    <row r="5" spans="1:10" s="149" customFormat="1" ht="20.100000000000001" customHeight="1" x14ac:dyDescent="0.25">
      <c r="A5" s="251" t="s">
        <v>312</v>
      </c>
      <c r="B5" s="251"/>
      <c r="C5" s="252" t="s">
        <v>313</v>
      </c>
      <c r="D5" s="252"/>
      <c r="E5" s="252"/>
      <c r="F5" s="252"/>
      <c r="G5" s="252"/>
      <c r="H5" s="252"/>
    </row>
    <row r="6" spans="1:10" s="149" customFormat="1" ht="20.100000000000001" customHeight="1" thickBot="1" x14ac:dyDescent="0.3">
      <c r="A6" s="154"/>
      <c r="B6" s="154"/>
      <c r="C6" s="153"/>
      <c r="D6" s="153"/>
      <c r="E6" s="153"/>
      <c r="F6" s="153"/>
      <c r="G6" s="153"/>
      <c r="H6" s="153"/>
    </row>
    <row r="7" spans="1:10" s="149" customFormat="1" ht="20.100000000000001" customHeight="1" thickBot="1" x14ac:dyDescent="0.3">
      <c r="A7" s="247" t="s">
        <v>4</v>
      </c>
      <c r="B7" s="248"/>
      <c r="C7" s="248"/>
      <c r="D7" s="249"/>
      <c r="E7" s="155"/>
      <c r="F7" s="247" t="s">
        <v>16</v>
      </c>
      <c r="G7" s="248"/>
      <c r="H7" s="249"/>
    </row>
    <row r="8" spans="1:10" s="149" customFormat="1" ht="20.100000000000001" customHeight="1" x14ac:dyDescent="0.25">
      <c r="A8" s="156" t="s">
        <v>97</v>
      </c>
      <c r="B8" s="253" t="s">
        <v>42</v>
      </c>
      <c r="C8" s="254"/>
      <c r="D8" s="255"/>
      <c r="E8" s="155"/>
      <c r="F8" s="157" t="s">
        <v>10</v>
      </c>
      <c r="G8" s="158" t="s">
        <v>113</v>
      </c>
      <c r="H8" s="159" t="s">
        <v>114</v>
      </c>
    </row>
    <row r="9" spans="1:10" s="149" customFormat="1" ht="20.100000000000001" customHeight="1" x14ac:dyDescent="0.25">
      <c r="A9" s="156" t="s">
        <v>99</v>
      </c>
      <c r="B9" s="256" t="s">
        <v>314</v>
      </c>
      <c r="C9" s="257"/>
      <c r="D9" s="258"/>
      <c r="E9" s="155"/>
      <c r="F9" s="160" t="s">
        <v>303</v>
      </c>
      <c r="G9" s="158">
        <v>620</v>
      </c>
      <c r="H9" s="159">
        <v>603</v>
      </c>
    </row>
    <row r="10" spans="1:10" s="149" customFormat="1" ht="20.100000000000001" customHeight="1" thickBot="1" x14ac:dyDescent="0.3">
      <c r="A10" s="161" t="s">
        <v>101</v>
      </c>
      <c r="B10" s="259" t="s">
        <v>315</v>
      </c>
      <c r="C10" s="260"/>
      <c r="D10" s="261"/>
      <c r="E10" s="155"/>
      <c r="F10" s="160" t="s">
        <v>304</v>
      </c>
      <c r="G10" s="158"/>
      <c r="H10" s="159" t="s">
        <v>491</v>
      </c>
    </row>
    <row r="11" spans="1:10" s="149" customFormat="1" ht="20.100000000000001" customHeight="1" x14ac:dyDescent="0.25">
      <c r="A11" s="155"/>
      <c r="B11" s="155"/>
      <c r="C11" s="262"/>
      <c r="D11" s="262"/>
      <c r="E11" s="162"/>
      <c r="F11" s="160" t="s">
        <v>305</v>
      </c>
      <c r="G11" s="158">
        <v>0</v>
      </c>
      <c r="H11" s="159">
        <v>0</v>
      </c>
    </row>
    <row r="12" spans="1:10" s="149" customFormat="1" ht="20.100000000000001" customHeight="1" thickBot="1" x14ac:dyDescent="0.3">
      <c r="A12" s="263"/>
      <c r="B12" s="263"/>
      <c r="C12" s="263"/>
      <c r="D12" s="263"/>
      <c r="E12" s="155"/>
      <c r="F12" s="160" t="s">
        <v>306</v>
      </c>
      <c r="G12" s="158">
        <v>620</v>
      </c>
      <c r="H12" s="159">
        <v>603</v>
      </c>
    </row>
    <row r="13" spans="1:10" s="149" customFormat="1" ht="20.100000000000001" customHeight="1" thickBot="1" x14ac:dyDescent="0.3">
      <c r="A13" s="247" t="s">
        <v>106</v>
      </c>
      <c r="B13" s="248"/>
      <c r="C13" s="248"/>
      <c r="D13" s="249"/>
      <c r="E13" s="155"/>
      <c r="F13" s="160" t="s">
        <v>22</v>
      </c>
      <c r="G13" s="158"/>
      <c r="H13" s="159">
        <v>214</v>
      </c>
    </row>
    <row r="14" spans="1:10" s="149" customFormat="1" ht="20.100000000000001" customHeight="1" x14ac:dyDescent="0.25">
      <c r="A14" s="160" t="s">
        <v>108</v>
      </c>
      <c r="B14" s="265" t="s">
        <v>488</v>
      </c>
      <c r="C14" s="266"/>
      <c r="D14" s="267"/>
      <c r="E14" s="155"/>
      <c r="F14" s="160" t="s">
        <v>23</v>
      </c>
      <c r="G14" s="158"/>
      <c r="H14" s="159">
        <v>0.67</v>
      </c>
    </row>
    <row r="15" spans="1:10" s="149" customFormat="1" ht="20.100000000000001" customHeight="1" x14ac:dyDescent="0.25">
      <c r="A15" s="157" t="s">
        <v>111</v>
      </c>
      <c r="B15" s="265" t="s">
        <v>490</v>
      </c>
      <c r="C15" s="266"/>
      <c r="D15" s="267"/>
      <c r="E15" s="155"/>
      <c r="F15" s="160" t="s">
        <v>120</v>
      </c>
      <c r="G15" s="158"/>
      <c r="H15" s="159">
        <v>-0.11</v>
      </c>
    </row>
    <row r="16" spans="1:10" s="149" customFormat="1" ht="20.100000000000001" customHeight="1" x14ac:dyDescent="0.25">
      <c r="A16" s="157" t="s">
        <v>112</v>
      </c>
      <c r="B16" s="265" t="s">
        <v>489</v>
      </c>
      <c r="C16" s="266"/>
      <c r="D16" s="267"/>
      <c r="E16" s="155"/>
      <c r="F16" s="160" t="s">
        <v>307</v>
      </c>
      <c r="G16" s="158"/>
      <c r="H16" s="159">
        <v>0.18</v>
      </c>
    </row>
    <row r="17" spans="1:9" s="149" customFormat="1" ht="20.100000000000001" customHeight="1" thickBot="1" x14ac:dyDescent="0.3">
      <c r="A17" s="157" t="s">
        <v>115</v>
      </c>
      <c r="B17" s="268">
        <v>1</v>
      </c>
      <c r="C17" s="269"/>
      <c r="D17" s="270"/>
      <c r="E17" s="155"/>
      <c r="F17" s="163" t="s">
        <v>30</v>
      </c>
      <c r="G17" s="164"/>
      <c r="H17" s="165">
        <v>0.28999999999999998</v>
      </c>
    </row>
    <row r="18" spans="1:9" s="149" customFormat="1" ht="20.100000000000001" customHeight="1" x14ac:dyDescent="0.25">
      <c r="A18" s="157" t="s">
        <v>117</v>
      </c>
      <c r="B18" s="268">
        <v>208</v>
      </c>
      <c r="C18" s="269"/>
      <c r="D18" s="270"/>
      <c r="E18" s="155"/>
      <c r="F18" s="152" t="s">
        <v>10</v>
      </c>
      <c r="G18" s="166"/>
      <c r="H18" s="166"/>
    </row>
    <row r="19" spans="1:9" s="149" customFormat="1" ht="20.100000000000001" customHeight="1" thickBot="1" x14ac:dyDescent="0.3">
      <c r="A19" s="167" t="s">
        <v>118</v>
      </c>
      <c r="B19" s="271">
        <v>1.35</v>
      </c>
      <c r="C19" s="272"/>
      <c r="D19" s="273"/>
      <c r="E19" s="155"/>
      <c r="F19" s="155"/>
      <c r="G19" s="155"/>
      <c r="H19" s="155"/>
    </row>
    <row r="20" spans="1:9" s="149" customFormat="1" ht="20.100000000000001" customHeight="1" x14ac:dyDescent="0.25">
      <c r="A20" s="155"/>
      <c r="B20" s="155"/>
      <c r="C20" s="155"/>
      <c r="D20" s="155"/>
      <c r="E20" s="155"/>
      <c r="F20" s="155"/>
      <c r="G20" s="155"/>
      <c r="H20" s="155"/>
    </row>
    <row r="21" spans="1:9" s="149" customFormat="1" ht="16.5" customHeight="1" thickBot="1" x14ac:dyDescent="0.3">
      <c r="A21" s="264"/>
      <c r="B21" s="264"/>
      <c r="C21" s="264"/>
      <c r="D21" s="264"/>
      <c r="E21" s="155"/>
      <c r="F21" s="155"/>
      <c r="G21" s="155"/>
      <c r="H21" s="155"/>
    </row>
    <row r="22" spans="1:9" s="149" customFormat="1" ht="31.95" customHeight="1" thickBot="1" x14ac:dyDescent="0.35">
      <c r="A22" s="69" t="s">
        <v>122</v>
      </c>
      <c r="B22" s="69" t="s">
        <v>123</v>
      </c>
      <c r="C22" s="70" t="s">
        <v>103</v>
      </c>
      <c r="D22" s="70" t="s">
        <v>124</v>
      </c>
      <c r="E22" s="70" t="s">
        <v>308</v>
      </c>
      <c r="F22" s="70" t="s">
        <v>309</v>
      </c>
      <c r="G22" s="70" t="s">
        <v>310</v>
      </c>
      <c r="H22" s="71" t="s">
        <v>311</v>
      </c>
      <c r="I22" s="168"/>
    </row>
    <row r="23" spans="1:9" s="149" customFormat="1" ht="20.100000000000001" customHeight="1" thickBot="1" x14ac:dyDescent="0.3">
      <c r="A23" s="169" t="s">
        <v>316</v>
      </c>
      <c r="B23" s="170" t="s">
        <v>318</v>
      </c>
      <c r="C23" s="79" t="s">
        <v>154</v>
      </c>
      <c r="D23" s="74">
        <v>10</v>
      </c>
      <c r="E23" s="74">
        <v>320</v>
      </c>
      <c r="F23" s="74">
        <v>254</v>
      </c>
      <c r="G23" s="171">
        <v>314</v>
      </c>
      <c r="H23" s="172">
        <f>G23/E23</f>
        <v>0.98124999999999996</v>
      </c>
      <c r="I23" s="173"/>
    </row>
    <row r="24" spans="1:9" s="149" customFormat="1" ht="20.100000000000001" customHeight="1" x14ac:dyDescent="0.25">
      <c r="A24" s="169" t="s">
        <v>317</v>
      </c>
      <c r="B24" s="170" t="s">
        <v>318</v>
      </c>
      <c r="C24" s="79" t="s">
        <v>154</v>
      </c>
      <c r="D24" s="74">
        <v>10</v>
      </c>
      <c r="E24" s="74">
        <v>300</v>
      </c>
      <c r="F24" s="74">
        <v>224</v>
      </c>
      <c r="G24" s="75">
        <v>289</v>
      </c>
      <c r="H24" s="172">
        <f t="shared" ref="H24:H25" si="0">G24/E24</f>
        <v>0.96333333333333337</v>
      </c>
      <c r="I24" s="173"/>
    </row>
    <row r="25" spans="1:9" s="149" customFormat="1" ht="20.100000000000001" customHeight="1" x14ac:dyDescent="0.25">
      <c r="A25" s="78"/>
      <c r="B25" s="170"/>
      <c r="C25" s="79"/>
      <c r="D25" s="74"/>
      <c r="E25" s="147">
        <f>SUM(E23:E24)</f>
        <v>620</v>
      </c>
      <c r="F25" s="74">
        <f>SUM(F23:F24)</f>
        <v>478</v>
      </c>
      <c r="G25" s="147">
        <f>SUM(G23:G24)</f>
        <v>603</v>
      </c>
      <c r="H25" s="179">
        <f t="shared" si="0"/>
        <v>0.97258064516129028</v>
      </c>
      <c r="I25" s="173"/>
    </row>
    <row r="26" spans="1:9" s="149" customFormat="1" ht="20.100000000000001" customHeight="1" x14ac:dyDescent="0.25">
      <c r="A26" s="78"/>
      <c r="B26" s="170"/>
      <c r="C26" s="79"/>
      <c r="D26" s="74"/>
      <c r="E26" s="74"/>
      <c r="F26" s="74"/>
      <c r="G26" s="74"/>
      <c r="H26" s="172"/>
      <c r="I26" s="173"/>
    </row>
    <row r="27" spans="1:9" s="149" customFormat="1" ht="20.100000000000001" customHeight="1" x14ac:dyDescent="0.25">
      <c r="A27" s="78"/>
      <c r="B27" s="170"/>
      <c r="C27" s="79"/>
      <c r="D27" s="74"/>
      <c r="E27" s="74"/>
      <c r="F27" s="74"/>
      <c r="G27" s="74"/>
      <c r="H27" s="172"/>
      <c r="I27" s="173"/>
    </row>
    <row r="28" spans="1:9" s="149" customFormat="1" ht="20.100000000000001" customHeight="1" x14ac:dyDescent="0.25">
      <c r="A28" s="78"/>
      <c r="B28" s="170"/>
      <c r="C28" s="79"/>
      <c r="D28" s="74"/>
      <c r="E28" s="74"/>
      <c r="F28" s="74"/>
      <c r="G28" s="74"/>
      <c r="H28" s="172"/>
      <c r="I28" s="173"/>
    </row>
    <row r="29" spans="1:9" s="149" customFormat="1" ht="20.100000000000001" customHeight="1" x14ac:dyDescent="0.25">
      <c r="A29" s="78"/>
      <c r="B29" s="170"/>
      <c r="C29" s="79"/>
      <c r="D29" s="74"/>
      <c r="E29" s="74"/>
      <c r="F29" s="74"/>
      <c r="G29" s="74"/>
      <c r="H29" s="172"/>
      <c r="I29" s="173"/>
    </row>
    <row r="30" spans="1:9" s="149" customFormat="1" ht="20.100000000000001" customHeight="1" x14ac:dyDescent="0.25">
      <c r="A30" s="78"/>
      <c r="B30" s="170"/>
      <c r="C30" s="79"/>
      <c r="D30" s="74"/>
      <c r="E30" s="74"/>
      <c r="F30" s="74"/>
      <c r="G30" s="74"/>
      <c r="H30" s="172"/>
      <c r="I30" s="173"/>
    </row>
    <row r="31" spans="1:9" s="149" customFormat="1" ht="20.100000000000001" customHeight="1" thickBot="1" x14ac:dyDescent="0.3">
      <c r="A31" s="174"/>
      <c r="B31" s="175"/>
      <c r="C31" s="176"/>
      <c r="D31" s="177"/>
      <c r="E31" s="177"/>
      <c r="F31" s="177"/>
      <c r="G31" s="177"/>
      <c r="H31" s="178"/>
      <c r="I31" s="173"/>
    </row>
    <row r="32" spans="1:9" x14ac:dyDescent="0.3">
      <c r="A32" s="89"/>
      <c r="B32" s="89"/>
    </row>
    <row r="33" spans="1:2" x14ac:dyDescent="0.3">
      <c r="A33" s="89"/>
      <c r="B33" s="89"/>
    </row>
    <row r="34" spans="1:2" x14ac:dyDescent="0.3">
      <c r="A34" s="90"/>
      <c r="B34" s="90"/>
    </row>
    <row r="35" spans="1:2" x14ac:dyDescent="0.3">
      <c r="A35" s="89"/>
      <c r="B35" s="89"/>
    </row>
    <row r="36" spans="1:2" x14ac:dyDescent="0.3">
      <c r="A36" s="89"/>
      <c r="B36" s="89"/>
    </row>
    <row r="37" spans="1:2" x14ac:dyDescent="0.3">
      <c r="A37" s="90"/>
      <c r="B37" s="90"/>
    </row>
    <row r="38" spans="1:2" x14ac:dyDescent="0.3">
      <c r="A38" s="90"/>
      <c r="B38" s="90"/>
    </row>
    <row r="39" spans="1:2" x14ac:dyDescent="0.3">
      <c r="A39" s="90"/>
      <c r="B39" s="90"/>
    </row>
    <row r="40" spans="1:2" x14ac:dyDescent="0.3">
      <c r="A40" s="90"/>
      <c r="B40" s="90"/>
    </row>
    <row r="41" spans="1:2" x14ac:dyDescent="0.3">
      <c r="A41" s="90"/>
      <c r="B41" s="90"/>
    </row>
    <row r="42" spans="1:2" x14ac:dyDescent="0.3">
      <c r="A42" s="90"/>
      <c r="B42" s="90"/>
    </row>
    <row r="43" spans="1:2" x14ac:dyDescent="0.3">
      <c r="A43" s="91"/>
      <c r="B43" s="91"/>
    </row>
    <row r="44" spans="1:2" x14ac:dyDescent="0.3">
      <c r="A44" s="89"/>
      <c r="B44" s="89"/>
    </row>
    <row r="45" spans="1:2" x14ac:dyDescent="0.3">
      <c r="A45" s="89"/>
      <c r="B45" s="89"/>
    </row>
    <row r="46" spans="1:2" x14ac:dyDescent="0.3">
      <c r="A46" s="89"/>
      <c r="B46" s="89"/>
    </row>
    <row r="47" spans="1:2" x14ac:dyDescent="0.3">
      <c r="A47" s="89"/>
      <c r="B47" s="89"/>
    </row>
    <row r="48" spans="1:2" x14ac:dyDescent="0.3">
      <c r="A48" s="89"/>
      <c r="B48" s="89"/>
    </row>
    <row r="49" spans="1:2" x14ac:dyDescent="0.3">
      <c r="A49" s="89"/>
      <c r="B49" s="89"/>
    </row>
    <row r="50" spans="1:2" x14ac:dyDescent="0.3">
      <c r="A50" s="89"/>
      <c r="B50" s="89"/>
    </row>
    <row r="51" spans="1:2" x14ac:dyDescent="0.3">
      <c r="A51" s="90"/>
      <c r="B51" s="90"/>
    </row>
    <row r="52" spans="1:2" x14ac:dyDescent="0.3">
      <c r="A52" s="90"/>
      <c r="B52" s="90"/>
    </row>
    <row r="53" spans="1:2" x14ac:dyDescent="0.3">
      <c r="A53" s="90"/>
      <c r="B53" s="90"/>
    </row>
    <row r="54" spans="1:2" x14ac:dyDescent="0.3">
      <c r="A54" s="90"/>
      <c r="B54" s="90"/>
    </row>
    <row r="55" spans="1:2" x14ac:dyDescent="0.3">
      <c r="A55" s="90"/>
      <c r="B55" s="90"/>
    </row>
    <row r="56" spans="1:2" x14ac:dyDescent="0.3">
      <c r="A56" s="90"/>
      <c r="B56" s="90"/>
    </row>
    <row r="57" spans="1:2" x14ac:dyDescent="0.3">
      <c r="A57" s="92"/>
      <c r="B57" s="92"/>
    </row>
    <row r="58" spans="1:2" x14ac:dyDescent="0.3">
      <c r="A58" s="92"/>
      <c r="B58" s="92"/>
    </row>
    <row r="74" spans="1:2" x14ac:dyDescent="0.3">
      <c r="A74" s="93"/>
      <c r="B74" s="93"/>
    </row>
    <row r="75" spans="1:2" x14ac:dyDescent="0.3">
      <c r="A75" s="92"/>
      <c r="B75" s="92"/>
    </row>
    <row r="76" spans="1:2" x14ac:dyDescent="0.3">
      <c r="A76" s="89"/>
      <c r="B76" s="89"/>
    </row>
    <row r="77" spans="1:2" x14ac:dyDescent="0.3">
      <c r="A77" s="90"/>
      <c r="B77" s="90"/>
    </row>
  </sheetData>
  <mergeCells count="20">
    <mergeCell ref="A21:D21"/>
    <mergeCell ref="B14:D14"/>
    <mergeCell ref="B15:D15"/>
    <mergeCell ref="B16:D16"/>
    <mergeCell ref="B17:D17"/>
    <mergeCell ref="B18:D18"/>
    <mergeCell ref="B19:D19"/>
    <mergeCell ref="A13:D13"/>
    <mergeCell ref="A1:H1"/>
    <mergeCell ref="A2:H2"/>
    <mergeCell ref="A3:H3"/>
    <mergeCell ref="A5:B5"/>
    <mergeCell ref="C5:H5"/>
    <mergeCell ref="A7:D7"/>
    <mergeCell ref="F7:H7"/>
    <mergeCell ref="B8:D8"/>
    <mergeCell ref="B9:D9"/>
    <mergeCell ref="B10:D10"/>
    <mergeCell ref="C11:D11"/>
    <mergeCell ref="A12:D12"/>
  </mergeCells>
  <phoneticPr fontId="32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242F-55D1-44E4-A5F3-22A33FC8C5C6}">
  <sheetPr>
    <pageSetUpPr fitToPage="1"/>
  </sheetPr>
  <dimension ref="A1:M92"/>
  <sheetViews>
    <sheetView topLeftCell="A39" zoomScale="80" zoomScaleNormal="80" workbookViewId="0">
      <selection activeCell="F48" sqref="F48:L48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9" t="s">
        <v>0</v>
      </c>
      <c r="B1" s="239"/>
      <c r="C1" s="239"/>
      <c r="D1" s="239"/>
      <c r="E1" s="239"/>
      <c r="F1" s="239"/>
      <c r="G1" s="239"/>
      <c r="H1" s="239"/>
      <c r="I1" s="48"/>
      <c r="J1" s="48"/>
      <c r="K1" s="48"/>
      <c r="L1" s="48"/>
      <c r="M1" s="48"/>
    </row>
    <row r="2" spans="1:13" ht="18" x14ac:dyDescent="0.3">
      <c r="A2" s="278" t="s">
        <v>131</v>
      </c>
      <c r="B2" s="278"/>
      <c r="C2" s="278"/>
      <c r="D2" s="278"/>
      <c r="E2" s="278"/>
      <c r="F2" s="278"/>
      <c r="G2" s="278"/>
      <c r="H2" s="278"/>
      <c r="I2" s="50"/>
      <c r="J2" s="50"/>
      <c r="K2" s="50"/>
      <c r="L2" s="50"/>
      <c r="M2" s="50"/>
    </row>
    <row r="3" spans="1:13" ht="21" x14ac:dyDescent="0.3">
      <c r="A3" s="279" t="s">
        <v>95</v>
      </c>
      <c r="B3" s="279"/>
      <c r="C3" s="279"/>
      <c r="D3" s="279"/>
      <c r="E3" s="279"/>
      <c r="F3" s="279"/>
      <c r="G3" s="279"/>
      <c r="H3" s="279"/>
      <c r="I3" s="51"/>
      <c r="J3" s="51"/>
      <c r="K3" s="51"/>
      <c r="L3" s="51"/>
      <c r="M3" s="51"/>
    </row>
    <row r="4" spans="1:13" ht="15" customHeight="1" x14ac:dyDescent="0.3">
      <c r="A4" s="280"/>
      <c r="B4" s="280"/>
      <c r="C4" s="280"/>
      <c r="D4" s="280"/>
      <c r="E4" s="280"/>
      <c r="F4" s="280"/>
      <c r="G4" s="280"/>
      <c r="H4" s="280"/>
      <c r="I4" s="280"/>
    </row>
    <row r="5" spans="1:13" ht="17.399999999999999" x14ac:dyDescent="0.3">
      <c r="A5" s="281" t="s">
        <v>256</v>
      </c>
      <c r="B5" s="281"/>
      <c r="C5" s="282" t="s">
        <v>257</v>
      </c>
      <c r="D5" s="282"/>
      <c r="E5" s="282"/>
      <c r="F5" s="282"/>
      <c r="G5" s="282"/>
      <c r="H5" s="28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3" t="s">
        <v>4</v>
      </c>
      <c r="B7" s="254"/>
      <c r="C7" s="254"/>
      <c r="D7" s="284"/>
      <c r="E7" s="54"/>
      <c r="F7" s="285" t="s">
        <v>96</v>
      </c>
      <c r="G7" s="286"/>
      <c r="H7" s="287"/>
      <c r="I7" s="53"/>
    </row>
    <row r="8" spans="1:13" s="56" customFormat="1" ht="18.600000000000001" x14ac:dyDescent="0.4">
      <c r="A8" s="274" t="s">
        <v>97</v>
      </c>
      <c r="B8" s="275"/>
      <c r="C8" s="256" t="s">
        <v>224</v>
      </c>
      <c r="D8" s="276"/>
      <c r="E8" s="54"/>
      <c r="F8" s="55" t="s">
        <v>98</v>
      </c>
      <c r="G8" s="268">
        <v>4.25</v>
      </c>
      <c r="H8" s="277"/>
      <c r="I8" s="53"/>
    </row>
    <row r="9" spans="1:13" s="56" customFormat="1" ht="18.600000000000001" x14ac:dyDescent="0.4">
      <c r="A9" s="274" t="s">
        <v>99</v>
      </c>
      <c r="B9" s="275"/>
      <c r="C9" s="256" t="s">
        <v>225</v>
      </c>
      <c r="D9" s="276"/>
      <c r="E9" s="54"/>
      <c r="F9" s="55" t="s">
        <v>100</v>
      </c>
      <c r="G9" s="268">
        <v>0.875</v>
      </c>
      <c r="H9" s="277"/>
      <c r="I9" s="53"/>
    </row>
    <row r="10" spans="1:13" s="56" customFormat="1" ht="18.600000000000001" x14ac:dyDescent="0.4">
      <c r="A10" s="274" t="s">
        <v>101</v>
      </c>
      <c r="B10" s="275"/>
      <c r="C10" s="256">
        <v>20091822</v>
      </c>
      <c r="D10" s="276"/>
      <c r="E10" s="54"/>
      <c r="F10" s="55" t="s">
        <v>102</v>
      </c>
      <c r="G10" s="268">
        <v>7.25</v>
      </c>
      <c r="H10" s="277"/>
      <c r="I10" s="53"/>
    </row>
    <row r="11" spans="1:13" s="56" customFormat="1" ht="19.2" thickBot="1" x14ac:dyDescent="0.45">
      <c r="A11" s="288" t="s">
        <v>103</v>
      </c>
      <c r="B11" s="289"/>
      <c r="C11" s="259" t="s">
        <v>226</v>
      </c>
      <c r="D11" s="290"/>
      <c r="E11" s="54"/>
      <c r="F11" s="55" t="s">
        <v>104</v>
      </c>
      <c r="G11" s="268">
        <v>1.1875</v>
      </c>
      <c r="H11" s="277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68">
        <v>17</v>
      </c>
      <c r="H12" s="277"/>
      <c r="I12" s="53"/>
    </row>
    <row r="13" spans="1:13" s="56" customFormat="1" ht="18.600000000000001" x14ac:dyDescent="0.4">
      <c r="A13" s="283" t="s">
        <v>106</v>
      </c>
      <c r="B13" s="254"/>
      <c r="C13" s="254"/>
      <c r="D13" s="284"/>
      <c r="E13" s="54"/>
      <c r="F13" s="55" t="s">
        <v>107</v>
      </c>
      <c r="G13" s="268">
        <v>2</v>
      </c>
      <c r="H13" s="277"/>
      <c r="I13" s="53"/>
    </row>
    <row r="14" spans="1:13" s="56" customFormat="1" ht="19.2" thickBot="1" x14ac:dyDescent="0.45">
      <c r="A14" s="291" t="s">
        <v>108</v>
      </c>
      <c r="B14" s="292"/>
      <c r="C14" s="256" t="s">
        <v>227</v>
      </c>
      <c r="D14" s="276"/>
      <c r="E14" s="54"/>
      <c r="F14" s="57" t="s">
        <v>109</v>
      </c>
      <c r="G14" s="271" t="s">
        <v>450</v>
      </c>
      <c r="H14" s="293"/>
      <c r="I14" s="53"/>
    </row>
    <row r="15" spans="1:13" s="56" customFormat="1" ht="19.2" thickBot="1" x14ac:dyDescent="0.45">
      <c r="A15" s="291" t="s">
        <v>110</v>
      </c>
      <c r="B15" s="292"/>
      <c r="C15" s="294" t="s">
        <v>228</v>
      </c>
      <c r="D15" s="295"/>
      <c r="E15" s="54"/>
      <c r="F15" s="296"/>
      <c r="G15" s="296"/>
      <c r="H15" s="296"/>
      <c r="I15" s="53"/>
    </row>
    <row r="16" spans="1:13" s="56" customFormat="1" ht="18.600000000000001" x14ac:dyDescent="0.4">
      <c r="A16" s="291" t="s">
        <v>111</v>
      </c>
      <c r="B16" s="292"/>
      <c r="C16" s="294">
        <v>2</v>
      </c>
      <c r="D16" s="295"/>
      <c r="E16" s="54"/>
      <c r="F16" s="297" t="s">
        <v>16</v>
      </c>
      <c r="G16" s="298"/>
      <c r="H16" s="299"/>
      <c r="I16" s="53"/>
    </row>
    <row r="17" spans="1:9" s="56" customFormat="1" ht="18.75" customHeight="1" x14ac:dyDescent="0.4">
      <c r="A17" s="291" t="s">
        <v>112</v>
      </c>
      <c r="B17" s="292"/>
      <c r="C17" s="294">
        <v>1740</v>
      </c>
      <c r="D17" s="295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91" t="s">
        <v>115</v>
      </c>
      <c r="B18" s="292"/>
      <c r="C18" s="294">
        <v>3</v>
      </c>
      <c r="D18" s="295"/>
      <c r="E18" s="54"/>
      <c r="F18" s="61" t="s">
        <v>116</v>
      </c>
      <c r="G18" s="62">
        <v>3050</v>
      </c>
      <c r="H18" s="63">
        <v>3251</v>
      </c>
      <c r="I18" s="53"/>
    </row>
    <row r="19" spans="1:9" s="56" customFormat="1" ht="18.600000000000001" x14ac:dyDescent="0.4">
      <c r="A19" s="291" t="s">
        <v>117</v>
      </c>
      <c r="B19" s="292"/>
      <c r="C19" s="294">
        <v>460</v>
      </c>
      <c r="D19" s="295"/>
      <c r="E19" s="54"/>
      <c r="F19" s="61" t="s">
        <v>20</v>
      </c>
      <c r="G19" s="62">
        <v>1004</v>
      </c>
      <c r="H19" s="63">
        <v>1021</v>
      </c>
      <c r="I19" s="53"/>
    </row>
    <row r="20" spans="1:9" s="56" customFormat="1" ht="18.600000000000001" x14ac:dyDescent="0.4">
      <c r="A20" s="291" t="s">
        <v>118</v>
      </c>
      <c r="B20" s="292"/>
      <c r="C20" s="294">
        <v>2.69</v>
      </c>
      <c r="D20" s="295"/>
      <c r="E20" s="54"/>
      <c r="F20" s="61" t="s">
        <v>22</v>
      </c>
      <c r="G20" s="62"/>
      <c r="H20" s="63" t="s">
        <v>451</v>
      </c>
      <c r="I20" s="53"/>
    </row>
    <row r="21" spans="1:9" s="56" customFormat="1" ht="19.2" thickBot="1" x14ac:dyDescent="0.45">
      <c r="A21" s="300" t="s">
        <v>119</v>
      </c>
      <c r="B21" s="301"/>
      <c r="C21" s="302">
        <v>1.1499999999999999</v>
      </c>
      <c r="D21" s="303"/>
      <c r="E21" s="54"/>
      <c r="F21" s="61" t="s">
        <v>23</v>
      </c>
      <c r="G21" s="62"/>
      <c r="H21" s="63" t="s">
        <v>452</v>
      </c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>
        <f>-"0.92"</f>
        <v>-0.92</v>
      </c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</v>
      </c>
      <c r="H23" s="63">
        <v>0.92</v>
      </c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0.9</v>
      </c>
      <c r="H24" s="68">
        <v>1.41</v>
      </c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 t="s">
        <v>229</v>
      </c>
      <c r="B28" s="73" t="s">
        <v>244</v>
      </c>
      <c r="C28" s="73" t="s">
        <v>254</v>
      </c>
      <c r="D28" s="74">
        <v>10</v>
      </c>
      <c r="E28" s="75">
        <v>280</v>
      </c>
      <c r="F28" s="76"/>
      <c r="G28" s="74" t="s">
        <v>455</v>
      </c>
      <c r="H28" s="77"/>
    </row>
    <row r="29" spans="1:9" s="56" customFormat="1" ht="16.8" x14ac:dyDescent="0.4">
      <c r="A29" s="72" t="s">
        <v>230</v>
      </c>
      <c r="B29" s="79" t="s">
        <v>244</v>
      </c>
      <c r="C29" s="79" t="s">
        <v>254</v>
      </c>
      <c r="D29" s="74">
        <v>10</v>
      </c>
      <c r="E29" s="74">
        <v>280</v>
      </c>
      <c r="F29" s="75"/>
      <c r="G29" s="74" t="s">
        <v>455</v>
      </c>
      <c r="H29" s="77"/>
    </row>
    <row r="30" spans="1:9" s="56" customFormat="1" ht="16.8" x14ac:dyDescent="0.4">
      <c r="A30" s="72" t="s">
        <v>231</v>
      </c>
      <c r="B30" s="79" t="s">
        <v>245</v>
      </c>
      <c r="C30" s="79" t="s">
        <v>255</v>
      </c>
      <c r="D30" s="74" t="s">
        <v>151</v>
      </c>
      <c r="E30" s="74">
        <v>50</v>
      </c>
      <c r="F30" s="74"/>
      <c r="G30" s="74" t="s">
        <v>455</v>
      </c>
      <c r="H30" s="77"/>
    </row>
    <row r="31" spans="1:9" s="56" customFormat="1" ht="16.8" x14ac:dyDescent="0.4">
      <c r="A31" s="72" t="s">
        <v>232</v>
      </c>
      <c r="B31" s="79" t="s">
        <v>246</v>
      </c>
      <c r="C31" s="73" t="s">
        <v>254</v>
      </c>
      <c r="D31" s="74">
        <v>10</v>
      </c>
      <c r="E31" s="75">
        <v>280</v>
      </c>
      <c r="F31" s="74"/>
      <c r="G31" s="74">
        <v>294</v>
      </c>
      <c r="H31" s="77">
        <f t="shared" ref="H31:H43" si="0">G31/E31</f>
        <v>1.05</v>
      </c>
    </row>
    <row r="32" spans="1:9" s="56" customFormat="1" ht="16.8" x14ac:dyDescent="0.4">
      <c r="A32" s="72" t="s">
        <v>233</v>
      </c>
      <c r="B32" s="79" t="s">
        <v>246</v>
      </c>
      <c r="C32" s="79" t="s">
        <v>254</v>
      </c>
      <c r="D32" s="74">
        <v>10</v>
      </c>
      <c r="E32" s="74">
        <v>280</v>
      </c>
      <c r="F32" s="74"/>
      <c r="G32" s="74">
        <v>276</v>
      </c>
      <c r="H32" s="77">
        <f t="shared" si="0"/>
        <v>0.98571428571428577</v>
      </c>
    </row>
    <row r="33" spans="1:8" s="56" customFormat="1" ht="16.8" x14ac:dyDescent="0.4">
      <c r="A33" s="72" t="s">
        <v>234</v>
      </c>
      <c r="B33" s="79" t="s">
        <v>247</v>
      </c>
      <c r="C33" s="79" t="s">
        <v>255</v>
      </c>
      <c r="D33" s="74" t="s">
        <v>151</v>
      </c>
      <c r="E33" s="74">
        <v>50</v>
      </c>
      <c r="F33" s="74"/>
      <c r="G33" s="74">
        <v>53</v>
      </c>
      <c r="H33" s="77">
        <f t="shared" si="0"/>
        <v>1.06</v>
      </c>
    </row>
    <row r="34" spans="1:8" s="56" customFormat="1" ht="16.8" x14ac:dyDescent="0.4">
      <c r="A34" s="72" t="s">
        <v>235</v>
      </c>
      <c r="B34" s="79" t="s">
        <v>248</v>
      </c>
      <c r="C34" s="73" t="s">
        <v>254</v>
      </c>
      <c r="D34" s="74">
        <v>10</v>
      </c>
      <c r="E34" s="75">
        <v>280</v>
      </c>
      <c r="F34" s="74"/>
      <c r="G34" s="74">
        <v>274</v>
      </c>
      <c r="H34" s="77">
        <f t="shared" si="0"/>
        <v>0.97857142857142854</v>
      </c>
    </row>
    <row r="35" spans="1:8" s="56" customFormat="1" ht="16.8" x14ac:dyDescent="0.4">
      <c r="A35" s="72" t="s">
        <v>236</v>
      </c>
      <c r="B35" s="79" t="s">
        <v>248</v>
      </c>
      <c r="C35" s="79" t="s">
        <v>254</v>
      </c>
      <c r="D35" s="74">
        <v>10</v>
      </c>
      <c r="E35" s="74">
        <v>280</v>
      </c>
      <c r="F35" s="74"/>
      <c r="G35" s="74">
        <v>286</v>
      </c>
      <c r="H35" s="77">
        <f t="shared" si="0"/>
        <v>1.0214285714285714</v>
      </c>
    </row>
    <row r="36" spans="1:8" s="56" customFormat="1" ht="16.8" x14ac:dyDescent="0.4">
      <c r="A36" s="72" t="s">
        <v>237</v>
      </c>
      <c r="B36" s="79" t="s">
        <v>249</v>
      </c>
      <c r="C36" s="79" t="s">
        <v>255</v>
      </c>
      <c r="D36" s="74" t="s">
        <v>151</v>
      </c>
      <c r="E36" s="74">
        <v>50</v>
      </c>
      <c r="F36" s="75"/>
      <c r="G36" s="74">
        <v>51</v>
      </c>
      <c r="H36" s="77">
        <f t="shared" ref="H36:H42" si="1">G36/E36</f>
        <v>1.02</v>
      </c>
    </row>
    <row r="37" spans="1:8" s="56" customFormat="1" ht="16.8" x14ac:dyDescent="0.4">
      <c r="A37" s="72" t="s">
        <v>238</v>
      </c>
      <c r="B37" s="79" t="s">
        <v>250</v>
      </c>
      <c r="C37" s="73" t="s">
        <v>254</v>
      </c>
      <c r="D37" s="74">
        <v>10</v>
      </c>
      <c r="E37" s="75">
        <v>280</v>
      </c>
      <c r="F37" s="74"/>
      <c r="G37" s="74">
        <v>288</v>
      </c>
      <c r="H37" s="77">
        <f t="shared" si="1"/>
        <v>1.0285714285714285</v>
      </c>
    </row>
    <row r="38" spans="1:8" s="56" customFormat="1" ht="16.8" x14ac:dyDescent="0.4">
      <c r="A38" s="72" t="s">
        <v>239</v>
      </c>
      <c r="B38" s="79" t="s">
        <v>250</v>
      </c>
      <c r="C38" s="79" t="s">
        <v>254</v>
      </c>
      <c r="D38" s="74">
        <v>10</v>
      </c>
      <c r="E38" s="74">
        <v>280</v>
      </c>
      <c r="F38" s="74"/>
      <c r="G38" s="74">
        <v>279</v>
      </c>
      <c r="H38" s="77">
        <f t="shared" si="1"/>
        <v>0.99642857142857144</v>
      </c>
    </row>
    <row r="39" spans="1:8" s="56" customFormat="1" ht="16.8" x14ac:dyDescent="0.4">
      <c r="A39" s="72" t="s">
        <v>240</v>
      </c>
      <c r="B39" s="79" t="s">
        <v>251</v>
      </c>
      <c r="C39" s="79" t="s">
        <v>255</v>
      </c>
      <c r="D39" s="74" t="s">
        <v>151</v>
      </c>
      <c r="E39" s="74">
        <v>50</v>
      </c>
      <c r="F39" s="74"/>
      <c r="G39" s="74">
        <v>54</v>
      </c>
      <c r="H39" s="77">
        <f t="shared" si="1"/>
        <v>1.08</v>
      </c>
    </row>
    <row r="40" spans="1:8" s="56" customFormat="1" ht="16.8" x14ac:dyDescent="0.4">
      <c r="A40" s="72" t="s">
        <v>241</v>
      </c>
      <c r="B40" s="79" t="s">
        <v>252</v>
      </c>
      <c r="C40" s="73" t="s">
        <v>254</v>
      </c>
      <c r="D40" s="74">
        <v>10</v>
      </c>
      <c r="E40" s="75">
        <v>280</v>
      </c>
      <c r="F40" s="74"/>
      <c r="G40" s="74">
        <v>290</v>
      </c>
      <c r="H40" s="77">
        <f t="shared" si="1"/>
        <v>1.0357142857142858</v>
      </c>
    </row>
    <row r="41" spans="1:8" s="56" customFormat="1" ht="16.8" x14ac:dyDescent="0.4">
      <c r="A41" s="72" t="s">
        <v>242</v>
      </c>
      <c r="B41" s="79" t="s">
        <v>252</v>
      </c>
      <c r="C41" s="79" t="s">
        <v>254</v>
      </c>
      <c r="D41" s="74">
        <v>10</v>
      </c>
      <c r="E41" s="74">
        <v>280</v>
      </c>
      <c r="F41" s="74"/>
      <c r="G41" s="74">
        <v>284</v>
      </c>
      <c r="H41" s="77">
        <f t="shared" si="1"/>
        <v>1.0142857142857142</v>
      </c>
    </row>
    <row r="42" spans="1:8" s="56" customFormat="1" ht="16.8" x14ac:dyDescent="0.4">
      <c r="A42" s="72" t="s">
        <v>243</v>
      </c>
      <c r="B42" s="79" t="s">
        <v>253</v>
      </c>
      <c r="C42" s="79" t="s">
        <v>255</v>
      </c>
      <c r="D42" s="74" t="s">
        <v>151</v>
      </c>
      <c r="E42" s="74">
        <v>50</v>
      </c>
      <c r="F42" s="74"/>
      <c r="G42" s="74">
        <v>52</v>
      </c>
      <c r="H42" s="77">
        <f t="shared" si="1"/>
        <v>1.04</v>
      </c>
    </row>
    <row r="43" spans="1:8" s="56" customFormat="1" ht="16.8" x14ac:dyDescent="0.4">
      <c r="A43" s="80"/>
      <c r="B43" s="79"/>
      <c r="C43" s="79"/>
      <c r="D43" s="74"/>
      <c r="E43" s="147">
        <f>SUM(E28:E42)</f>
        <v>3050</v>
      </c>
      <c r="F43" s="147">
        <v>3608</v>
      </c>
      <c r="G43" s="147">
        <v>3251</v>
      </c>
      <c r="H43" s="145">
        <f t="shared" si="0"/>
        <v>1.0659016393442622</v>
      </c>
    </row>
    <row r="44" spans="1:8" s="86" customFormat="1" ht="17.399999999999999" thickBot="1" x14ac:dyDescent="0.45">
      <c r="A44" s="81"/>
      <c r="B44" s="82"/>
      <c r="C44" s="83"/>
      <c r="D44" s="84"/>
      <c r="E44" s="84"/>
      <c r="F44" s="84"/>
      <c r="G44" s="84"/>
      <c r="H44" s="85"/>
    </row>
    <row r="45" spans="1:8" ht="15.6" x14ac:dyDescent="0.3">
      <c r="A45" s="87"/>
      <c r="B45" s="87"/>
      <c r="C45" s="54"/>
      <c r="D45" s="54"/>
      <c r="E45" s="54"/>
      <c r="F45" s="54"/>
      <c r="G45" s="54"/>
      <c r="H45" s="54"/>
    </row>
    <row r="46" spans="1:8" ht="15.6" x14ac:dyDescent="0.3">
      <c r="A46" s="88" t="s">
        <v>129</v>
      </c>
      <c r="B46" s="214">
        <v>44970</v>
      </c>
      <c r="C46" s="54"/>
      <c r="D46" s="54"/>
      <c r="E46" s="54"/>
      <c r="F46" s="54" t="s">
        <v>456</v>
      </c>
      <c r="G46" s="54"/>
      <c r="H46" s="54"/>
    </row>
    <row r="47" spans="1:8" ht="15.6" x14ac:dyDescent="0.3">
      <c r="A47" s="89"/>
      <c r="B47" s="89"/>
      <c r="F47" s="54" t="s">
        <v>457</v>
      </c>
      <c r="G47" s="54"/>
      <c r="H47" s="54"/>
    </row>
    <row r="48" spans="1:8" ht="15.6" x14ac:dyDescent="0.3">
      <c r="A48" s="89"/>
      <c r="B48" s="89"/>
      <c r="F48" s="54" t="s">
        <v>458</v>
      </c>
      <c r="G48" s="54"/>
      <c r="H48" s="54"/>
    </row>
    <row r="49" spans="1:2" x14ac:dyDescent="0.3">
      <c r="A49" s="90"/>
      <c r="B49" s="90"/>
    </row>
    <row r="50" spans="1:2" x14ac:dyDescent="0.3">
      <c r="A50" s="89"/>
      <c r="B50" s="89"/>
    </row>
    <row r="51" spans="1:2" x14ac:dyDescent="0.3">
      <c r="A51" s="89"/>
      <c r="B51" s="89"/>
    </row>
    <row r="52" spans="1:2" x14ac:dyDescent="0.3">
      <c r="A52" s="90"/>
      <c r="B52" s="90"/>
    </row>
    <row r="53" spans="1:2" x14ac:dyDescent="0.3">
      <c r="A53" s="90"/>
      <c r="B53" s="90"/>
    </row>
    <row r="54" spans="1:2" x14ac:dyDescent="0.3">
      <c r="A54" s="90"/>
      <c r="B54" s="90"/>
    </row>
    <row r="55" spans="1:2" x14ac:dyDescent="0.3">
      <c r="A55" s="90"/>
      <c r="B55" s="90"/>
    </row>
    <row r="56" spans="1:2" x14ac:dyDescent="0.3">
      <c r="A56" s="90"/>
      <c r="B56" s="90"/>
    </row>
    <row r="57" spans="1:2" x14ac:dyDescent="0.3">
      <c r="A57" s="90"/>
      <c r="B57" s="90"/>
    </row>
    <row r="58" spans="1:2" x14ac:dyDescent="0.3">
      <c r="A58" s="91"/>
      <c r="B58" s="91"/>
    </row>
    <row r="59" spans="1:2" x14ac:dyDescent="0.3">
      <c r="A59" s="89"/>
      <c r="B59" s="89"/>
    </row>
    <row r="60" spans="1:2" x14ac:dyDescent="0.3">
      <c r="A60" s="89"/>
      <c r="B60" s="89"/>
    </row>
    <row r="61" spans="1:2" x14ac:dyDescent="0.3">
      <c r="A61" s="89"/>
      <c r="B61" s="89"/>
    </row>
    <row r="62" spans="1:2" x14ac:dyDescent="0.3">
      <c r="A62" s="89"/>
      <c r="B62" s="89"/>
    </row>
    <row r="63" spans="1:2" x14ac:dyDescent="0.3">
      <c r="A63" s="89"/>
      <c r="B63" s="89"/>
    </row>
    <row r="64" spans="1:2" x14ac:dyDescent="0.3">
      <c r="A64" s="89"/>
      <c r="B64" s="89"/>
    </row>
    <row r="65" spans="1:2" x14ac:dyDescent="0.3">
      <c r="A65" s="89"/>
      <c r="B65" s="89"/>
    </row>
    <row r="66" spans="1:2" x14ac:dyDescent="0.3">
      <c r="A66" s="90"/>
      <c r="B66" s="90"/>
    </row>
    <row r="67" spans="1:2" x14ac:dyDescent="0.3">
      <c r="A67" s="90"/>
      <c r="B67" s="90"/>
    </row>
    <row r="68" spans="1:2" x14ac:dyDescent="0.3">
      <c r="A68" s="90"/>
      <c r="B68" s="90"/>
    </row>
    <row r="69" spans="1:2" x14ac:dyDescent="0.3">
      <c r="A69" s="90"/>
      <c r="B69" s="90"/>
    </row>
    <row r="70" spans="1:2" x14ac:dyDescent="0.3">
      <c r="A70" s="90"/>
      <c r="B70" s="90"/>
    </row>
    <row r="71" spans="1:2" x14ac:dyDescent="0.3">
      <c r="A71" s="90"/>
      <c r="B71" s="90"/>
    </row>
    <row r="72" spans="1:2" x14ac:dyDescent="0.3">
      <c r="A72" s="92"/>
      <c r="B72" s="92"/>
    </row>
    <row r="73" spans="1:2" x14ac:dyDescent="0.3">
      <c r="A73" s="92"/>
      <c r="B73" s="92"/>
    </row>
    <row r="89" spans="1:2" x14ac:dyDescent="0.3">
      <c r="A89" s="93"/>
      <c r="B89" s="93"/>
    </row>
    <row r="90" spans="1:2" x14ac:dyDescent="0.3">
      <c r="A90" s="92"/>
      <c r="B90" s="92"/>
    </row>
    <row r="91" spans="1:2" x14ac:dyDescent="0.3">
      <c r="A91" s="89"/>
      <c r="B91" s="89"/>
    </row>
    <row r="92" spans="1:2" x14ac:dyDescent="0.3">
      <c r="A92" s="90" t="s">
        <v>130</v>
      </c>
      <c r="B92" s="90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honeticPr fontId="32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74CA2-08A2-402E-8125-CDEDF2804FA1}">
  <sheetPr>
    <pageSetUpPr fitToPage="1"/>
  </sheetPr>
  <dimension ref="A1:M92"/>
  <sheetViews>
    <sheetView topLeftCell="A27" zoomScale="80" zoomScaleNormal="80" workbookViewId="0">
      <selection activeCell="G39" sqref="G39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9" t="s">
        <v>0</v>
      </c>
      <c r="B1" s="239"/>
      <c r="C1" s="239"/>
      <c r="D1" s="239"/>
      <c r="E1" s="239"/>
      <c r="F1" s="239"/>
      <c r="G1" s="239"/>
      <c r="H1" s="239"/>
      <c r="I1" s="48"/>
      <c r="J1" s="48"/>
      <c r="K1" s="48"/>
      <c r="L1" s="48"/>
      <c r="M1" s="48"/>
    </row>
    <row r="2" spans="1:13" ht="18" x14ac:dyDescent="0.3">
      <c r="A2" s="278" t="s">
        <v>131</v>
      </c>
      <c r="B2" s="278"/>
      <c r="C2" s="278"/>
      <c r="D2" s="278"/>
      <c r="E2" s="278"/>
      <c r="F2" s="278"/>
      <c r="G2" s="278"/>
      <c r="H2" s="278"/>
      <c r="I2" s="50"/>
      <c r="J2" s="50"/>
      <c r="K2" s="50"/>
      <c r="L2" s="50"/>
      <c r="M2" s="50"/>
    </row>
    <row r="3" spans="1:13" ht="21" x14ac:dyDescent="0.3">
      <c r="A3" s="279" t="s">
        <v>95</v>
      </c>
      <c r="B3" s="279"/>
      <c r="C3" s="279"/>
      <c r="D3" s="279"/>
      <c r="E3" s="279"/>
      <c r="F3" s="279"/>
      <c r="G3" s="279"/>
      <c r="H3" s="279"/>
      <c r="I3" s="51"/>
      <c r="J3" s="51"/>
      <c r="K3" s="51"/>
      <c r="L3" s="51"/>
      <c r="M3" s="51"/>
    </row>
    <row r="4" spans="1:13" ht="15" customHeight="1" x14ac:dyDescent="0.3">
      <c r="A4" s="280"/>
      <c r="B4" s="280"/>
      <c r="C4" s="280"/>
      <c r="D4" s="280"/>
      <c r="E4" s="280"/>
      <c r="F4" s="280"/>
      <c r="G4" s="280"/>
      <c r="H4" s="280"/>
      <c r="I4" s="280"/>
    </row>
    <row r="5" spans="1:13" ht="17.399999999999999" x14ac:dyDescent="0.3">
      <c r="A5" s="281" t="s">
        <v>258</v>
      </c>
      <c r="B5" s="281"/>
      <c r="C5" s="282" t="s">
        <v>259</v>
      </c>
      <c r="D5" s="282"/>
      <c r="E5" s="282"/>
      <c r="F5" s="282"/>
      <c r="G5" s="282"/>
      <c r="H5" s="28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3" t="s">
        <v>4</v>
      </c>
      <c r="B7" s="254"/>
      <c r="C7" s="254"/>
      <c r="D7" s="284"/>
      <c r="E7" s="54"/>
      <c r="F7" s="285" t="s">
        <v>96</v>
      </c>
      <c r="G7" s="286"/>
      <c r="H7" s="287"/>
      <c r="I7" s="53"/>
    </row>
    <row r="8" spans="1:13" s="56" customFormat="1" ht="18.600000000000001" x14ac:dyDescent="0.4">
      <c r="A8" s="274" t="s">
        <v>97</v>
      </c>
      <c r="B8" s="275"/>
      <c r="C8" s="256" t="s">
        <v>224</v>
      </c>
      <c r="D8" s="276"/>
      <c r="E8" s="54"/>
      <c r="F8" s="55" t="s">
        <v>98</v>
      </c>
      <c r="G8" s="268">
        <v>4.25</v>
      </c>
      <c r="H8" s="277"/>
      <c r="I8" s="53"/>
    </row>
    <row r="9" spans="1:13" s="56" customFormat="1" ht="18.600000000000001" x14ac:dyDescent="0.4">
      <c r="A9" s="274" t="s">
        <v>99</v>
      </c>
      <c r="B9" s="275"/>
      <c r="C9" s="256" t="s">
        <v>225</v>
      </c>
      <c r="D9" s="276"/>
      <c r="E9" s="54"/>
      <c r="F9" s="55" t="s">
        <v>100</v>
      </c>
      <c r="G9" s="268">
        <v>0.875</v>
      </c>
      <c r="H9" s="277"/>
      <c r="I9" s="53"/>
    </row>
    <row r="10" spans="1:13" s="56" customFormat="1" ht="18.600000000000001" x14ac:dyDescent="0.4">
      <c r="A10" s="274" t="s">
        <v>101</v>
      </c>
      <c r="B10" s="275"/>
      <c r="C10" s="256">
        <v>20091824</v>
      </c>
      <c r="D10" s="276"/>
      <c r="E10" s="54"/>
      <c r="F10" s="55" t="s">
        <v>102</v>
      </c>
      <c r="G10" s="268">
        <v>8.125</v>
      </c>
      <c r="H10" s="277"/>
      <c r="I10" s="53"/>
    </row>
    <row r="11" spans="1:13" s="56" customFormat="1" ht="19.2" thickBot="1" x14ac:dyDescent="0.45">
      <c r="A11" s="288" t="s">
        <v>103</v>
      </c>
      <c r="B11" s="289"/>
      <c r="C11" s="259" t="s">
        <v>226</v>
      </c>
      <c r="D11" s="290"/>
      <c r="E11" s="54"/>
      <c r="F11" s="55" t="s">
        <v>104</v>
      </c>
      <c r="G11" s="268">
        <v>1.1875</v>
      </c>
      <c r="H11" s="277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68">
        <v>17.25</v>
      </c>
      <c r="H12" s="277"/>
      <c r="I12" s="53"/>
    </row>
    <row r="13" spans="1:13" s="56" customFormat="1" ht="18.600000000000001" x14ac:dyDescent="0.4">
      <c r="A13" s="283" t="s">
        <v>106</v>
      </c>
      <c r="B13" s="254"/>
      <c r="C13" s="254"/>
      <c r="D13" s="284"/>
      <c r="E13" s="54"/>
      <c r="F13" s="55" t="s">
        <v>107</v>
      </c>
      <c r="G13" s="268">
        <v>2</v>
      </c>
      <c r="H13" s="277"/>
      <c r="I13" s="53"/>
    </row>
    <row r="14" spans="1:13" s="56" customFormat="1" ht="19.2" thickBot="1" x14ac:dyDescent="0.45">
      <c r="A14" s="291" t="s">
        <v>108</v>
      </c>
      <c r="B14" s="292"/>
      <c r="C14" s="256" t="s">
        <v>227</v>
      </c>
      <c r="D14" s="276"/>
      <c r="E14" s="54"/>
      <c r="F14" s="57" t="s">
        <v>109</v>
      </c>
      <c r="G14" s="271" t="s">
        <v>453</v>
      </c>
      <c r="H14" s="293"/>
      <c r="I14" s="53"/>
    </row>
    <row r="15" spans="1:13" s="56" customFormat="1" ht="19.2" thickBot="1" x14ac:dyDescent="0.45">
      <c r="A15" s="291" t="s">
        <v>110</v>
      </c>
      <c r="B15" s="292"/>
      <c r="C15" s="294" t="s">
        <v>228</v>
      </c>
      <c r="D15" s="295"/>
      <c r="E15" s="54"/>
      <c r="F15" s="296"/>
      <c r="G15" s="296"/>
      <c r="H15" s="296"/>
      <c r="I15" s="53"/>
    </row>
    <row r="16" spans="1:13" s="56" customFormat="1" ht="18.600000000000001" x14ac:dyDescent="0.4">
      <c r="A16" s="291" t="s">
        <v>111</v>
      </c>
      <c r="B16" s="292"/>
      <c r="C16" s="294">
        <v>1.5</v>
      </c>
      <c r="D16" s="295"/>
      <c r="E16" s="54"/>
      <c r="F16" s="297" t="s">
        <v>16</v>
      </c>
      <c r="G16" s="298"/>
      <c r="H16" s="299"/>
      <c r="I16" s="53"/>
    </row>
    <row r="17" spans="1:9" s="56" customFormat="1" ht="18.75" customHeight="1" x14ac:dyDescent="0.4">
      <c r="A17" s="291" t="s">
        <v>112</v>
      </c>
      <c r="B17" s="292"/>
      <c r="C17" s="294">
        <v>1760</v>
      </c>
      <c r="D17" s="295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91" t="s">
        <v>115</v>
      </c>
      <c r="B18" s="292"/>
      <c r="C18" s="294">
        <v>3</v>
      </c>
      <c r="D18" s="295"/>
      <c r="E18" s="54"/>
      <c r="F18" s="61" t="s">
        <v>116</v>
      </c>
      <c r="G18" s="62">
        <v>2350</v>
      </c>
      <c r="H18" s="63">
        <v>2467</v>
      </c>
      <c r="I18" s="53"/>
    </row>
    <row r="19" spans="1:9" s="56" customFormat="1" ht="18.600000000000001" x14ac:dyDescent="0.4">
      <c r="A19" s="291" t="s">
        <v>117</v>
      </c>
      <c r="B19" s="292"/>
      <c r="C19" s="294">
        <v>460</v>
      </c>
      <c r="D19" s="295"/>
      <c r="E19" s="54"/>
      <c r="F19" s="61" t="s">
        <v>20</v>
      </c>
      <c r="G19" s="62">
        <v>902</v>
      </c>
      <c r="H19" s="63">
        <v>894</v>
      </c>
      <c r="I19" s="53"/>
    </row>
    <row r="20" spans="1:9" s="56" customFormat="1" ht="18.600000000000001" x14ac:dyDescent="0.4">
      <c r="A20" s="291" t="s">
        <v>118</v>
      </c>
      <c r="B20" s="292"/>
      <c r="C20" s="294">
        <v>2.0699999999999998</v>
      </c>
      <c r="D20" s="295"/>
      <c r="E20" s="54"/>
      <c r="F20" s="61" t="s">
        <v>22</v>
      </c>
      <c r="G20" s="62"/>
      <c r="H20" s="63" t="s">
        <v>451</v>
      </c>
      <c r="I20" s="53"/>
    </row>
    <row r="21" spans="1:9" s="56" customFormat="1" ht="19.2" thickBot="1" x14ac:dyDescent="0.45">
      <c r="A21" s="300" t="s">
        <v>119</v>
      </c>
      <c r="B21" s="301"/>
      <c r="C21" s="302">
        <v>1.1499999999999999</v>
      </c>
      <c r="D21" s="303"/>
      <c r="E21" s="54"/>
      <c r="F21" s="61" t="s">
        <v>23</v>
      </c>
      <c r="G21" s="62"/>
      <c r="H21" s="63" t="s">
        <v>454</v>
      </c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>
        <v>-0.87</v>
      </c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</v>
      </c>
      <c r="H23" s="63">
        <v>0.87</v>
      </c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0.6</v>
      </c>
      <c r="H24" s="68">
        <v>1.1399999999999999</v>
      </c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 t="s">
        <v>260</v>
      </c>
      <c r="B28" s="73" t="s">
        <v>275</v>
      </c>
      <c r="C28" s="73" t="s">
        <v>255</v>
      </c>
      <c r="D28" s="73" t="s">
        <v>151</v>
      </c>
      <c r="E28" s="75">
        <v>50</v>
      </c>
      <c r="F28" s="76"/>
      <c r="G28" s="74">
        <v>53</v>
      </c>
      <c r="H28" s="77">
        <f t="shared" ref="H28:H43" si="0">G28/E28</f>
        <v>1.06</v>
      </c>
    </row>
    <row r="29" spans="1:9" s="56" customFormat="1" ht="16.8" x14ac:dyDescent="0.4">
      <c r="A29" s="72" t="s">
        <v>261</v>
      </c>
      <c r="B29" s="79" t="s">
        <v>276</v>
      </c>
      <c r="C29" s="79" t="s">
        <v>254</v>
      </c>
      <c r="D29" s="79">
        <v>8</v>
      </c>
      <c r="E29" s="74">
        <v>210</v>
      </c>
      <c r="F29" s="75"/>
      <c r="G29" s="74">
        <v>224</v>
      </c>
      <c r="H29" s="77">
        <f t="shared" ref="H29:H35" si="1">G29/E29</f>
        <v>1.0666666666666667</v>
      </c>
    </row>
    <row r="30" spans="1:9" s="56" customFormat="1" ht="16.8" x14ac:dyDescent="0.4">
      <c r="A30" s="72" t="s">
        <v>262</v>
      </c>
      <c r="B30" s="79" t="s">
        <v>276</v>
      </c>
      <c r="C30" s="79" t="s">
        <v>254</v>
      </c>
      <c r="D30" s="79">
        <v>8</v>
      </c>
      <c r="E30" s="74">
        <v>210</v>
      </c>
      <c r="F30" s="74"/>
      <c r="G30" s="74">
        <v>219</v>
      </c>
      <c r="H30" s="77">
        <f t="shared" si="1"/>
        <v>1.0428571428571429</v>
      </c>
    </row>
    <row r="31" spans="1:9" s="56" customFormat="1" ht="16.8" x14ac:dyDescent="0.4">
      <c r="A31" s="72" t="s">
        <v>263</v>
      </c>
      <c r="B31" s="73" t="s">
        <v>277</v>
      </c>
      <c r="C31" s="73" t="s">
        <v>255</v>
      </c>
      <c r="D31" s="73" t="s">
        <v>151</v>
      </c>
      <c r="E31" s="75">
        <v>50</v>
      </c>
      <c r="F31" s="74"/>
      <c r="G31" s="74">
        <v>53</v>
      </c>
      <c r="H31" s="77">
        <f t="shared" si="1"/>
        <v>1.06</v>
      </c>
    </row>
    <row r="32" spans="1:9" s="56" customFormat="1" ht="16.8" x14ac:dyDescent="0.4">
      <c r="A32" s="72" t="s">
        <v>264</v>
      </c>
      <c r="B32" s="79" t="s">
        <v>278</v>
      </c>
      <c r="C32" s="79" t="s">
        <v>254</v>
      </c>
      <c r="D32" s="79">
        <v>8</v>
      </c>
      <c r="E32" s="74">
        <v>210</v>
      </c>
      <c r="F32" s="74"/>
      <c r="G32" s="74">
        <v>214</v>
      </c>
      <c r="H32" s="77">
        <f t="shared" si="1"/>
        <v>1.019047619047619</v>
      </c>
    </row>
    <row r="33" spans="1:8" s="56" customFormat="1" ht="16.8" x14ac:dyDescent="0.4">
      <c r="A33" s="72" t="s">
        <v>265</v>
      </c>
      <c r="B33" s="79" t="s">
        <v>278</v>
      </c>
      <c r="C33" s="79" t="s">
        <v>254</v>
      </c>
      <c r="D33" s="79">
        <v>8</v>
      </c>
      <c r="E33" s="74">
        <v>210</v>
      </c>
      <c r="F33" s="74"/>
      <c r="G33" s="74">
        <v>215</v>
      </c>
      <c r="H33" s="77">
        <f t="shared" si="1"/>
        <v>1.0238095238095237</v>
      </c>
    </row>
    <row r="34" spans="1:8" s="56" customFormat="1" ht="16.8" x14ac:dyDescent="0.4">
      <c r="A34" s="72" t="s">
        <v>266</v>
      </c>
      <c r="B34" s="73" t="s">
        <v>279</v>
      </c>
      <c r="C34" s="73" t="s">
        <v>255</v>
      </c>
      <c r="D34" s="73" t="s">
        <v>151</v>
      </c>
      <c r="E34" s="75">
        <v>50</v>
      </c>
      <c r="F34" s="74"/>
      <c r="G34" s="74">
        <v>54</v>
      </c>
      <c r="H34" s="77">
        <f t="shared" si="1"/>
        <v>1.08</v>
      </c>
    </row>
    <row r="35" spans="1:8" s="56" customFormat="1" ht="16.8" x14ac:dyDescent="0.4">
      <c r="A35" s="72" t="s">
        <v>267</v>
      </c>
      <c r="B35" s="79" t="s">
        <v>280</v>
      </c>
      <c r="C35" s="79" t="s">
        <v>254</v>
      </c>
      <c r="D35" s="79">
        <v>8</v>
      </c>
      <c r="E35" s="74">
        <v>210</v>
      </c>
      <c r="F35" s="74"/>
      <c r="G35" s="74">
        <v>223</v>
      </c>
      <c r="H35" s="77">
        <f t="shared" si="1"/>
        <v>1.0619047619047619</v>
      </c>
    </row>
    <row r="36" spans="1:8" s="56" customFormat="1" ht="16.8" x14ac:dyDescent="0.4">
      <c r="A36" s="72" t="s">
        <v>268</v>
      </c>
      <c r="B36" s="79" t="s">
        <v>280</v>
      </c>
      <c r="C36" s="79" t="s">
        <v>254</v>
      </c>
      <c r="D36" s="79">
        <v>8</v>
      </c>
      <c r="E36" s="74">
        <v>210</v>
      </c>
      <c r="F36" s="75"/>
      <c r="G36" s="74">
        <v>220</v>
      </c>
      <c r="H36" s="77">
        <f t="shared" si="0"/>
        <v>1.0476190476190477</v>
      </c>
    </row>
    <row r="37" spans="1:8" s="56" customFormat="1" ht="16.8" x14ac:dyDescent="0.4">
      <c r="A37" s="72" t="s">
        <v>269</v>
      </c>
      <c r="B37" s="73" t="s">
        <v>282</v>
      </c>
      <c r="C37" s="73" t="s">
        <v>255</v>
      </c>
      <c r="D37" s="73" t="s">
        <v>151</v>
      </c>
      <c r="E37" s="75">
        <v>50</v>
      </c>
      <c r="F37" s="74"/>
      <c r="G37" s="74">
        <v>52</v>
      </c>
      <c r="H37" s="77">
        <f t="shared" si="0"/>
        <v>1.04</v>
      </c>
    </row>
    <row r="38" spans="1:8" s="56" customFormat="1" ht="16.8" x14ac:dyDescent="0.4">
      <c r="A38" s="72" t="s">
        <v>270</v>
      </c>
      <c r="B38" s="79" t="s">
        <v>281</v>
      </c>
      <c r="C38" s="79" t="s">
        <v>254</v>
      </c>
      <c r="D38" s="79">
        <v>8</v>
      </c>
      <c r="E38" s="74">
        <v>210</v>
      </c>
      <c r="F38" s="74"/>
      <c r="G38" s="74">
        <v>219</v>
      </c>
      <c r="H38" s="77">
        <f>G38/E38</f>
        <v>1.0428571428571429</v>
      </c>
    </row>
    <row r="39" spans="1:8" s="56" customFormat="1" ht="16.8" x14ac:dyDescent="0.4">
      <c r="A39" s="72" t="s">
        <v>271</v>
      </c>
      <c r="B39" s="79" t="s">
        <v>281</v>
      </c>
      <c r="C39" s="79" t="s">
        <v>254</v>
      </c>
      <c r="D39" s="79">
        <v>8</v>
      </c>
      <c r="E39" s="74">
        <v>210</v>
      </c>
      <c r="F39" s="74"/>
      <c r="G39" s="74">
        <v>223</v>
      </c>
      <c r="H39" s="77">
        <f>G39/E39</f>
        <v>1.0619047619047619</v>
      </c>
    </row>
    <row r="40" spans="1:8" s="56" customFormat="1" ht="16.8" x14ac:dyDescent="0.4">
      <c r="A40" s="72" t="s">
        <v>272</v>
      </c>
      <c r="B40" s="73" t="s">
        <v>283</v>
      </c>
      <c r="C40" s="73" t="s">
        <v>255</v>
      </c>
      <c r="D40" s="73" t="s">
        <v>151</v>
      </c>
      <c r="E40" s="75">
        <v>50</v>
      </c>
      <c r="F40" s="74"/>
      <c r="G40" s="74">
        <v>53</v>
      </c>
      <c r="H40" s="77">
        <f t="shared" si="0"/>
        <v>1.06</v>
      </c>
    </row>
    <row r="41" spans="1:8" s="56" customFormat="1" ht="16.8" x14ac:dyDescent="0.4">
      <c r="A41" s="72" t="s">
        <v>273</v>
      </c>
      <c r="B41" s="79" t="s">
        <v>284</v>
      </c>
      <c r="C41" s="79" t="s">
        <v>254</v>
      </c>
      <c r="D41" s="79">
        <v>8</v>
      </c>
      <c r="E41" s="74">
        <v>210</v>
      </c>
      <c r="F41" s="74"/>
      <c r="G41" s="74">
        <v>224</v>
      </c>
      <c r="H41" s="77">
        <f t="shared" si="0"/>
        <v>1.0666666666666667</v>
      </c>
    </row>
    <row r="42" spans="1:8" s="56" customFormat="1" ht="16.8" x14ac:dyDescent="0.4">
      <c r="A42" s="72" t="s">
        <v>274</v>
      </c>
      <c r="B42" s="79" t="s">
        <v>284</v>
      </c>
      <c r="C42" s="79" t="s">
        <v>254</v>
      </c>
      <c r="D42" s="79">
        <v>8</v>
      </c>
      <c r="E42" s="74">
        <v>210</v>
      </c>
      <c r="F42" s="74"/>
      <c r="G42" s="74">
        <v>221</v>
      </c>
      <c r="H42" s="77">
        <f t="shared" si="0"/>
        <v>1.0523809523809524</v>
      </c>
    </row>
    <row r="43" spans="1:8" s="56" customFormat="1" ht="16.8" x14ac:dyDescent="0.4">
      <c r="A43" s="80"/>
      <c r="B43" s="79"/>
      <c r="C43" s="79"/>
      <c r="D43" s="74"/>
      <c r="E43" s="147">
        <f>SUM(E28:E42)</f>
        <v>2350</v>
      </c>
      <c r="F43" s="147">
        <v>2886</v>
      </c>
      <c r="G43" s="147">
        <f>SUM(G28:G42)</f>
        <v>2467</v>
      </c>
      <c r="H43" s="145">
        <f t="shared" si="0"/>
        <v>1.0497872340425531</v>
      </c>
    </row>
    <row r="44" spans="1:8" s="86" customFormat="1" ht="17.399999999999999" thickBot="1" x14ac:dyDescent="0.45">
      <c r="A44" s="81"/>
      <c r="B44" s="82"/>
      <c r="C44" s="83"/>
      <c r="D44" s="84"/>
      <c r="E44" s="84"/>
      <c r="F44" s="84"/>
      <c r="G44" s="84"/>
      <c r="H44" s="85"/>
    </row>
    <row r="45" spans="1:8" ht="15.6" x14ac:dyDescent="0.3">
      <c r="A45" s="87"/>
      <c r="B45" s="87"/>
      <c r="C45" s="54"/>
      <c r="D45" s="54"/>
      <c r="E45" s="54"/>
      <c r="F45" s="54"/>
      <c r="G45" s="54"/>
      <c r="H45" s="54"/>
    </row>
    <row r="46" spans="1:8" ht="15.6" x14ac:dyDescent="0.3">
      <c r="A46" s="88" t="s">
        <v>129</v>
      </c>
      <c r="B46" s="214">
        <v>44970</v>
      </c>
      <c r="C46" s="54"/>
      <c r="D46" s="54"/>
      <c r="E46" s="54"/>
      <c r="F46" s="54"/>
      <c r="G46" s="54"/>
      <c r="H46" s="54"/>
    </row>
    <row r="47" spans="1:8" ht="15.6" x14ac:dyDescent="0.3">
      <c r="A47" s="89"/>
      <c r="B47" s="89"/>
      <c r="E47" s="54" t="s">
        <v>458</v>
      </c>
      <c r="F47" s="54"/>
      <c r="G47" s="54"/>
    </row>
    <row r="48" spans="1:8" x14ac:dyDescent="0.3">
      <c r="A48" s="89"/>
      <c r="B48" s="89"/>
    </row>
    <row r="49" spans="1:2" x14ac:dyDescent="0.3">
      <c r="A49" s="90"/>
      <c r="B49" s="90"/>
    </row>
    <row r="50" spans="1:2" x14ac:dyDescent="0.3">
      <c r="A50" s="89"/>
      <c r="B50" s="89"/>
    </row>
    <row r="51" spans="1:2" x14ac:dyDescent="0.3">
      <c r="A51" s="89"/>
      <c r="B51" s="89"/>
    </row>
    <row r="52" spans="1:2" x14ac:dyDescent="0.3">
      <c r="A52" s="90"/>
      <c r="B52" s="90"/>
    </row>
    <row r="53" spans="1:2" x14ac:dyDescent="0.3">
      <c r="A53" s="90"/>
      <c r="B53" s="90"/>
    </row>
    <row r="54" spans="1:2" x14ac:dyDescent="0.3">
      <c r="A54" s="90"/>
      <c r="B54" s="90"/>
    </row>
    <row r="55" spans="1:2" x14ac:dyDescent="0.3">
      <c r="A55" s="90"/>
      <c r="B55" s="90"/>
    </row>
    <row r="56" spans="1:2" x14ac:dyDescent="0.3">
      <c r="A56" s="90"/>
      <c r="B56" s="90"/>
    </row>
    <row r="57" spans="1:2" x14ac:dyDescent="0.3">
      <c r="A57" s="90"/>
      <c r="B57" s="90"/>
    </row>
    <row r="58" spans="1:2" x14ac:dyDescent="0.3">
      <c r="A58" s="91"/>
      <c r="B58" s="91"/>
    </row>
    <row r="59" spans="1:2" x14ac:dyDescent="0.3">
      <c r="A59" s="89"/>
      <c r="B59" s="89"/>
    </row>
    <row r="60" spans="1:2" x14ac:dyDescent="0.3">
      <c r="A60" s="89"/>
      <c r="B60" s="89"/>
    </row>
    <row r="61" spans="1:2" x14ac:dyDescent="0.3">
      <c r="A61" s="89"/>
      <c r="B61" s="89"/>
    </row>
    <row r="62" spans="1:2" x14ac:dyDescent="0.3">
      <c r="A62" s="89"/>
      <c r="B62" s="89"/>
    </row>
    <row r="63" spans="1:2" x14ac:dyDescent="0.3">
      <c r="A63" s="89"/>
      <c r="B63" s="89"/>
    </row>
    <row r="64" spans="1:2" x14ac:dyDescent="0.3">
      <c r="A64" s="89"/>
      <c r="B64" s="89"/>
    </row>
    <row r="65" spans="1:2" x14ac:dyDescent="0.3">
      <c r="A65" s="89"/>
      <c r="B65" s="89"/>
    </row>
    <row r="66" spans="1:2" x14ac:dyDescent="0.3">
      <c r="A66" s="90"/>
      <c r="B66" s="90"/>
    </row>
    <row r="67" spans="1:2" x14ac:dyDescent="0.3">
      <c r="A67" s="90"/>
      <c r="B67" s="90"/>
    </row>
    <row r="68" spans="1:2" x14ac:dyDescent="0.3">
      <c r="A68" s="90"/>
      <c r="B68" s="90"/>
    </row>
    <row r="69" spans="1:2" x14ac:dyDescent="0.3">
      <c r="A69" s="90"/>
      <c r="B69" s="90"/>
    </row>
    <row r="70" spans="1:2" x14ac:dyDescent="0.3">
      <c r="A70" s="90"/>
      <c r="B70" s="90"/>
    </row>
    <row r="71" spans="1:2" x14ac:dyDescent="0.3">
      <c r="A71" s="90"/>
      <c r="B71" s="90"/>
    </row>
    <row r="72" spans="1:2" x14ac:dyDescent="0.3">
      <c r="A72" s="92"/>
      <c r="B72" s="92"/>
    </row>
    <row r="73" spans="1:2" x14ac:dyDescent="0.3">
      <c r="A73" s="92"/>
      <c r="B73" s="92"/>
    </row>
    <row r="89" spans="1:2" x14ac:dyDescent="0.3">
      <c r="A89" s="93"/>
      <c r="B89" s="93"/>
    </row>
    <row r="90" spans="1:2" x14ac:dyDescent="0.3">
      <c r="A90" s="92"/>
      <c r="B90" s="92"/>
    </row>
    <row r="91" spans="1:2" x14ac:dyDescent="0.3">
      <c r="A91" s="89"/>
      <c r="B91" s="89"/>
    </row>
    <row r="92" spans="1:2" x14ac:dyDescent="0.3">
      <c r="A92" s="90" t="s">
        <v>130</v>
      </c>
      <c r="B92" s="90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honeticPr fontId="32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5496-7513-49AB-BB61-35A16FA4AC8C}">
  <sheetPr>
    <pageSetUpPr fitToPage="1"/>
  </sheetPr>
  <dimension ref="A1:M84"/>
  <sheetViews>
    <sheetView topLeftCell="A4" zoomScale="80" zoomScaleNormal="80" workbookViewId="0">
      <selection activeCell="G21" sqref="G21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9" t="s">
        <v>0</v>
      </c>
      <c r="B1" s="239"/>
      <c r="C1" s="239"/>
      <c r="D1" s="239"/>
      <c r="E1" s="239"/>
      <c r="F1" s="239"/>
      <c r="G1" s="239"/>
      <c r="H1" s="239"/>
      <c r="I1" s="48"/>
      <c r="J1" s="48"/>
      <c r="K1" s="48"/>
      <c r="L1" s="48"/>
      <c r="M1" s="48"/>
    </row>
    <row r="2" spans="1:13" ht="18" x14ac:dyDescent="0.3">
      <c r="A2" s="278" t="s">
        <v>131</v>
      </c>
      <c r="B2" s="278"/>
      <c r="C2" s="278"/>
      <c r="D2" s="278"/>
      <c r="E2" s="278"/>
      <c r="F2" s="278"/>
      <c r="G2" s="278"/>
      <c r="H2" s="278"/>
      <c r="I2" s="50"/>
      <c r="J2" s="50"/>
      <c r="K2" s="50"/>
      <c r="L2" s="50"/>
      <c r="M2" s="50"/>
    </row>
    <row r="3" spans="1:13" ht="21" x14ac:dyDescent="0.3">
      <c r="A3" s="279" t="s">
        <v>95</v>
      </c>
      <c r="B3" s="279"/>
      <c r="C3" s="279"/>
      <c r="D3" s="279"/>
      <c r="E3" s="279"/>
      <c r="F3" s="279"/>
      <c r="G3" s="279"/>
      <c r="H3" s="279"/>
      <c r="I3" s="51"/>
      <c r="J3" s="51"/>
      <c r="K3" s="51"/>
      <c r="L3" s="51"/>
      <c r="M3" s="51"/>
    </row>
    <row r="4" spans="1:13" ht="15" customHeight="1" x14ac:dyDescent="0.3">
      <c r="A4" s="280"/>
      <c r="B4" s="280"/>
      <c r="C4" s="280"/>
      <c r="D4" s="280"/>
      <c r="E4" s="280"/>
      <c r="F4" s="280"/>
      <c r="G4" s="280"/>
      <c r="H4" s="280"/>
      <c r="I4" s="280"/>
    </row>
    <row r="5" spans="1:13" ht="17.399999999999999" x14ac:dyDescent="0.3">
      <c r="A5" s="281" t="s">
        <v>285</v>
      </c>
      <c r="B5" s="281"/>
      <c r="C5" s="282" t="s">
        <v>286</v>
      </c>
      <c r="D5" s="282"/>
      <c r="E5" s="282"/>
      <c r="F5" s="282"/>
      <c r="G5" s="282"/>
      <c r="H5" s="28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3" t="s">
        <v>4</v>
      </c>
      <c r="B7" s="254"/>
      <c r="C7" s="254"/>
      <c r="D7" s="284"/>
      <c r="E7" s="54"/>
      <c r="F7" s="285" t="s">
        <v>96</v>
      </c>
      <c r="G7" s="286"/>
      <c r="H7" s="287"/>
      <c r="I7" s="53"/>
    </row>
    <row r="8" spans="1:13" s="56" customFormat="1" ht="18.600000000000001" x14ac:dyDescent="0.4">
      <c r="A8" s="274" t="s">
        <v>97</v>
      </c>
      <c r="B8" s="275"/>
      <c r="C8" s="268"/>
      <c r="D8" s="277"/>
      <c r="E8" s="54"/>
      <c r="F8" s="55" t="s">
        <v>98</v>
      </c>
      <c r="G8" s="268"/>
      <c r="H8" s="277"/>
      <c r="I8" s="53"/>
    </row>
    <row r="9" spans="1:13" s="56" customFormat="1" ht="18.75" customHeight="1" x14ac:dyDescent="0.4">
      <c r="A9" s="274" t="s">
        <v>99</v>
      </c>
      <c r="B9" s="275"/>
      <c r="C9" s="268"/>
      <c r="D9" s="277"/>
      <c r="E9" s="54"/>
      <c r="F9" s="55" t="s">
        <v>100</v>
      </c>
      <c r="G9" s="268"/>
      <c r="H9" s="277"/>
      <c r="I9" s="53"/>
    </row>
    <row r="10" spans="1:13" s="56" customFormat="1" ht="18.75" customHeight="1" x14ac:dyDescent="0.4">
      <c r="A10" s="274" t="s">
        <v>101</v>
      </c>
      <c r="B10" s="275"/>
      <c r="C10" s="268"/>
      <c r="D10" s="277"/>
      <c r="E10" s="54"/>
      <c r="F10" s="55" t="s">
        <v>102</v>
      </c>
      <c r="G10" s="268"/>
      <c r="H10" s="277"/>
      <c r="I10" s="53"/>
    </row>
    <row r="11" spans="1:13" s="56" customFormat="1" ht="19.2" thickBot="1" x14ac:dyDescent="0.45">
      <c r="A11" s="288" t="s">
        <v>103</v>
      </c>
      <c r="B11" s="289"/>
      <c r="C11" s="271" t="s">
        <v>320</v>
      </c>
      <c r="D11" s="293"/>
      <c r="E11" s="54"/>
      <c r="F11" s="55" t="s">
        <v>104</v>
      </c>
      <c r="G11" s="268"/>
      <c r="H11" s="277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68"/>
      <c r="H12" s="277"/>
      <c r="I12" s="53"/>
    </row>
    <row r="13" spans="1:13" s="56" customFormat="1" ht="18.75" customHeight="1" x14ac:dyDescent="0.4">
      <c r="A13" s="283" t="s">
        <v>106</v>
      </c>
      <c r="B13" s="254"/>
      <c r="C13" s="254"/>
      <c r="D13" s="284"/>
      <c r="E13" s="54"/>
      <c r="F13" s="55" t="s">
        <v>107</v>
      </c>
      <c r="G13" s="268"/>
      <c r="H13" s="277"/>
      <c r="I13" s="53"/>
    </row>
    <row r="14" spans="1:13" s="56" customFormat="1" ht="19.2" thickBot="1" x14ac:dyDescent="0.45">
      <c r="A14" s="291" t="s">
        <v>108</v>
      </c>
      <c r="B14" s="292"/>
      <c r="C14" s="268"/>
      <c r="D14" s="277"/>
      <c r="E14" s="54"/>
      <c r="F14" s="57" t="s">
        <v>109</v>
      </c>
      <c r="G14" s="271"/>
      <c r="H14" s="293"/>
      <c r="I14" s="53"/>
    </row>
    <row r="15" spans="1:13" s="56" customFormat="1" ht="19.2" thickBot="1" x14ac:dyDescent="0.45">
      <c r="A15" s="291" t="s">
        <v>110</v>
      </c>
      <c r="B15" s="292"/>
      <c r="C15" s="304"/>
      <c r="D15" s="305"/>
      <c r="E15" s="54"/>
      <c r="F15" s="296"/>
      <c r="G15" s="296"/>
      <c r="H15" s="296"/>
      <c r="I15" s="53"/>
    </row>
    <row r="16" spans="1:13" s="56" customFormat="1" ht="18.75" customHeight="1" x14ac:dyDescent="0.4">
      <c r="A16" s="291" t="s">
        <v>111</v>
      </c>
      <c r="B16" s="292"/>
      <c r="C16" s="304">
        <v>20</v>
      </c>
      <c r="D16" s="305"/>
      <c r="E16" s="54"/>
      <c r="F16" s="297" t="s">
        <v>16</v>
      </c>
      <c r="G16" s="298"/>
      <c r="H16" s="299"/>
      <c r="I16" s="53"/>
    </row>
    <row r="17" spans="1:9" s="56" customFormat="1" ht="18.75" customHeight="1" x14ac:dyDescent="0.4">
      <c r="A17" s="291" t="s">
        <v>112</v>
      </c>
      <c r="B17" s="292"/>
      <c r="C17" s="304"/>
      <c r="D17" s="305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91" t="s">
        <v>115</v>
      </c>
      <c r="B18" s="292"/>
      <c r="C18" s="304">
        <v>3</v>
      </c>
      <c r="D18" s="305"/>
      <c r="E18" s="54"/>
      <c r="F18" s="61" t="s">
        <v>116</v>
      </c>
      <c r="G18" s="62">
        <v>26000</v>
      </c>
      <c r="H18" s="63"/>
      <c r="I18" s="53"/>
    </row>
    <row r="19" spans="1:9" s="56" customFormat="1" ht="18.600000000000001" x14ac:dyDescent="0.4">
      <c r="A19" s="291" t="s">
        <v>117</v>
      </c>
      <c r="B19" s="292"/>
      <c r="C19" s="304">
        <v>460</v>
      </c>
      <c r="D19" s="305"/>
      <c r="E19" s="54"/>
      <c r="F19" s="61" t="s">
        <v>20</v>
      </c>
      <c r="G19" s="62">
        <v>659</v>
      </c>
      <c r="H19" s="63"/>
      <c r="I19" s="53"/>
    </row>
    <row r="20" spans="1:9" s="56" customFormat="1" ht="18.600000000000001" x14ac:dyDescent="0.4">
      <c r="A20" s="291" t="s">
        <v>118</v>
      </c>
      <c r="B20" s="292"/>
      <c r="C20" s="304"/>
      <c r="D20" s="305"/>
      <c r="E20" s="54"/>
      <c r="F20" s="61" t="s">
        <v>22</v>
      </c>
      <c r="G20" s="62">
        <v>460</v>
      </c>
      <c r="H20" s="63"/>
      <c r="I20" s="53"/>
    </row>
    <row r="21" spans="1:9" s="56" customFormat="1" ht="19.2" thickBot="1" x14ac:dyDescent="0.45">
      <c r="A21" s="300" t="s">
        <v>119</v>
      </c>
      <c r="B21" s="301"/>
      <c r="C21" s="306"/>
      <c r="D21" s="307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1.5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14.4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F7AC-9189-4639-8737-A2359C121ADA}">
  <sheetPr>
    <pageSetUpPr fitToPage="1"/>
  </sheetPr>
  <dimension ref="A1:M84"/>
  <sheetViews>
    <sheetView topLeftCell="A10" zoomScale="80" zoomScaleNormal="80" workbookViewId="0">
      <selection activeCell="A38" sqref="A38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9" t="s">
        <v>0</v>
      </c>
      <c r="B1" s="239"/>
      <c r="C1" s="239"/>
      <c r="D1" s="239"/>
      <c r="E1" s="239"/>
      <c r="F1" s="239"/>
      <c r="G1" s="239"/>
      <c r="H1" s="239"/>
      <c r="I1" s="48"/>
      <c r="J1" s="48"/>
      <c r="K1" s="48"/>
      <c r="L1" s="48"/>
      <c r="M1" s="48"/>
    </row>
    <row r="2" spans="1:13" ht="18" x14ac:dyDescent="0.3">
      <c r="A2" s="278" t="s">
        <v>131</v>
      </c>
      <c r="B2" s="278"/>
      <c r="C2" s="278"/>
      <c r="D2" s="278"/>
      <c r="E2" s="278"/>
      <c r="F2" s="278"/>
      <c r="G2" s="278"/>
      <c r="H2" s="278"/>
      <c r="I2" s="50"/>
      <c r="J2" s="50"/>
      <c r="K2" s="50"/>
      <c r="L2" s="50"/>
      <c r="M2" s="50"/>
    </row>
    <row r="3" spans="1:13" ht="21" x14ac:dyDescent="0.3">
      <c r="A3" s="279" t="s">
        <v>95</v>
      </c>
      <c r="B3" s="279"/>
      <c r="C3" s="279"/>
      <c r="D3" s="279"/>
      <c r="E3" s="279"/>
      <c r="F3" s="279"/>
      <c r="G3" s="279"/>
      <c r="H3" s="279"/>
      <c r="I3" s="51"/>
      <c r="J3" s="51"/>
      <c r="K3" s="51"/>
      <c r="L3" s="51"/>
      <c r="M3" s="51"/>
    </row>
    <row r="4" spans="1:13" ht="15" customHeight="1" x14ac:dyDescent="0.3">
      <c r="A4" s="280"/>
      <c r="B4" s="280"/>
      <c r="C4" s="280"/>
      <c r="D4" s="280"/>
      <c r="E4" s="280"/>
      <c r="F4" s="280"/>
      <c r="G4" s="280"/>
      <c r="H4" s="280"/>
      <c r="I4" s="280"/>
    </row>
    <row r="5" spans="1:13" ht="17.399999999999999" x14ac:dyDescent="0.3">
      <c r="A5" s="281" t="s">
        <v>287</v>
      </c>
      <c r="B5" s="281"/>
      <c r="C5" s="282" t="s">
        <v>288</v>
      </c>
      <c r="D5" s="282"/>
      <c r="E5" s="282"/>
      <c r="F5" s="282"/>
      <c r="G5" s="282"/>
      <c r="H5" s="28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3" t="s">
        <v>4</v>
      </c>
      <c r="B7" s="254"/>
      <c r="C7" s="254"/>
      <c r="D7" s="284"/>
      <c r="E7" s="54"/>
      <c r="F7" s="285" t="s">
        <v>96</v>
      </c>
      <c r="G7" s="286"/>
      <c r="H7" s="287"/>
      <c r="I7" s="53"/>
    </row>
    <row r="8" spans="1:13" s="56" customFormat="1" ht="18.600000000000001" x14ac:dyDescent="0.4">
      <c r="A8" s="274" t="s">
        <v>97</v>
      </c>
      <c r="B8" s="275"/>
      <c r="C8" s="256" t="s">
        <v>224</v>
      </c>
      <c r="D8" s="276"/>
      <c r="E8" s="54"/>
      <c r="F8" s="55" t="s">
        <v>98</v>
      </c>
      <c r="G8" s="268"/>
      <c r="H8" s="277"/>
      <c r="I8" s="53"/>
    </row>
    <row r="9" spans="1:13" s="56" customFormat="1" ht="18.600000000000001" x14ac:dyDescent="0.4">
      <c r="A9" s="274" t="s">
        <v>99</v>
      </c>
      <c r="B9" s="275"/>
      <c r="C9" s="256" t="s">
        <v>289</v>
      </c>
      <c r="D9" s="276"/>
      <c r="E9" s="54"/>
      <c r="F9" s="55" t="s">
        <v>100</v>
      </c>
      <c r="G9" s="268"/>
      <c r="H9" s="277"/>
      <c r="I9" s="53"/>
    </row>
    <row r="10" spans="1:13" s="56" customFormat="1" ht="18.600000000000001" x14ac:dyDescent="0.4">
      <c r="A10" s="274" t="s">
        <v>101</v>
      </c>
      <c r="B10" s="275"/>
      <c r="C10" s="256">
        <v>20091834</v>
      </c>
      <c r="D10" s="276"/>
      <c r="E10" s="54"/>
      <c r="F10" s="55" t="s">
        <v>102</v>
      </c>
      <c r="G10" s="268"/>
      <c r="H10" s="277"/>
      <c r="I10" s="53"/>
    </row>
    <row r="11" spans="1:13" s="56" customFormat="1" ht="19.2" thickBot="1" x14ac:dyDescent="0.45">
      <c r="A11" s="288" t="s">
        <v>103</v>
      </c>
      <c r="B11" s="289"/>
      <c r="C11" s="259" t="s">
        <v>226</v>
      </c>
      <c r="D11" s="290"/>
      <c r="E11" s="54"/>
      <c r="F11" s="55" t="s">
        <v>104</v>
      </c>
      <c r="G11" s="268"/>
      <c r="H11" s="277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68"/>
      <c r="H12" s="277"/>
      <c r="I12" s="53"/>
    </row>
    <row r="13" spans="1:13" s="56" customFormat="1" ht="18.600000000000001" x14ac:dyDescent="0.4">
      <c r="A13" s="283" t="s">
        <v>106</v>
      </c>
      <c r="B13" s="254"/>
      <c r="C13" s="254"/>
      <c r="D13" s="284"/>
      <c r="E13" s="54"/>
      <c r="F13" s="55" t="s">
        <v>107</v>
      </c>
      <c r="G13" s="268"/>
      <c r="H13" s="277"/>
      <c r="I13" s="53"/>
    </row>
    <row r="14" spans="1:13" s="56" customFormat="1" ht="19.2" thickBot="1" x14ac:dyDescent="0.45">
      <c r="A14" s="291" t="s">
        <v>108</v>
      </c>
      <c r="B14" s="292"/>
      <c r="C14" s="256"/>
      <c r="D14" s="276"/>
      <c r="E14" s="54"/>
      <c r="F14" s="57" t="s">
        <v>109</v>
      </c>
      <c r="G14" s="271"/>
      <c r="H14" s="293"/>
      <c r="I14" s="53"/>
    </row>
    <row r="15" spans="1:13" s="56" customFormat="1" ht="19.2" thickBot="1" x14ac:dyDescent="0.45">
      <c r="A15" s="291" t="s">
        <v>110</v>
      </c>
      <c r="B15" s="292"/>
      <c r="C15" s="294"/>
      <c r="D15" s="295"/>
      <c r="E15" s="54"/>
      <c r="F15" s="296"/>
      <c r="G15" s="296"/>
      <c r="H15" s="296"/>
      <c r="I15" s="53"/>
    </row>
    <row r="16" spans="1:13" s="56" customFormat="1" ht="18.600000000000001" x14ac:dyDescent="0.4">
      <c r="A16" s="291" t="s">
        <v>111</v>
      </c>
      <c r="B16" s="292"/>
      <c r="C16" s="294">
        <v>20</v>
      </c>
      <c r="D16" s="295"/>
      <c r="E16" s="54"/>
      <c r="F16" s="297" t="s">
        <v>16</v>
      </c>
      <c r="G16" s="298"/>
      <c r="H16" s="299"/>
      <c r="I16" s="53"/>
    </row>
    <row r="17" spans="1:9" s="56" customFormat="1" ht="18.75" customHeight="1" x14ac:dyDescent="0.4">
      <c r="A17" s="291" t="s">
        <v>112</v>
      </c>
      <c r="B17" s="292"/>
      <c r="C17" s="294"/>
      <c r="D17" s="295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91" t="s">
        <v>115</v>
      </c>
      <c r="B18" s="292"/>
      <c r="C18" s="294">
        <v>3</v>
      </c>
      <c r="D18" s="295"/>
      <c r="E18" s="54"/>
      <c r="F18" s="61" t="s">
        <v>116</v>
      </c>
      <c r="G18" s="62">
        <v>26000</v>
      </c>
      <c r="H18" s="63"/>
      <c r="I18" s="53"/>
    </row>
    <row r="19" spans="1:9" s="56" customFormat="1" ht="18.600000000000001" x14ac:dyDescent="0.4">
      <c r="A19" s="291" t="s">
        <v>117</v>
      </c>
      <c r="B19" s="292"/>
      <c r="C19" s="294">
        <v>460</v>
      </c>
      <c r="D19" s="295"/>
      <c r="E19" s="54"/>
      <c r="F19" s="61" t="s">
        <v>20</v>
      </c>
      <c r="G19" s="62">
        <v>659</v>
      </c>
      <c r="H19" s="63"/>
      <c r="I19" s="53"/>
    </row>
    <row r="20" spans="1:9" s="56" customFormat="1" ht="18.600000000000001" x14ac:dyDescent="0.4">
      <c r="A20" s="291" t="s">
        <v>118</v>
      </c>
      <c r="B20" s="292"/>
      <c r="C20" s="294"/>
      <c r="D20" s="295"/>
      <c r="E20" s="54"/>
      <c r="F20" s="61" t="s">
        <v>22</v>
      </c>
      <c r="G20" s="62"/>
      <c r="H20" s="63"/>
      <c r="I20" s="53"/>
    </row>
    <row r="21" spans="1:9" s="56" customFormat="1" ht="19.2" thickBot="1" x14ac:dyDescent="0.45">
      <c r="A21" s="300" t="s">
        <v>119</v>
      </c>
      <c r="B21" s="301"/>
      <c r="C21" s="302"/>
      <c r="D21" s="303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1.5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14.4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755F-63AE-4605-8585-032E7917576F}">
  <sheetPr>
    <pageSetUpPr fitToPage="1"/>
  </sheetPr>
  <dimension ref="A1:M84"/>
  <sheetViews>
    <sheetView topLeftCell="A7" zoomScale="80" zoomScaleNormal="80" workbookViewId="0">
      <selection activeCell="D40" sqref="D40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9" t="s">
        <v>0</v>
      </c>
      <c r="B1" s="239"/>
      <c r="C1" s="239"/>
      <c r="D1" s="239"/>
      <c r="E1" s="239"/>
      <c r="F1" s="239"/>
      <c r="G1" s="239"/>
      <c r="H1" s="239"/>
      <c r="I1" s="48"/>
      <c r="J1" s="48"/>
      <c r="K1" s="48"/>
      <c r="L1" s="48"/>
      <c r="M1" s="48"/>
    </row>
    <row r="2" spans="1:13" ht="18" x14ac:dyDescent="0.3">
      <c r="A2" s="278" t="s">
        <v>131</v>
      </c>
      <c r="B2" s="278"/>
      <c r="C2" s="278"/>
      <c r="D2" s="278"/>
      <c r="E2" s="278"/>
      <c r="F2" s="278"/>
      <c r="G2" s="278"/>
      <c r="H2" s="278"/>
      <c r="I2" s="50"/>
      <c r="J2" s="50"/>
      <c r="K2" s="50"/>
      <c r="L2" s="50"/>
      <c r="M2" s="50"/>
    </row>
    <row r="3" spans="1:13" ht="21" x14ac:dyDescent="0.3">
      <c r="A3" s="279" t="s">
        <v>290</v>
      </c>
      <c r="B3" s="279"/>
      <c r="C3" s="279"/>
      <c r="D3" s="279"/>
      <c r="E3" s="279"/>
      <c r="F3" s="279"/>
      <c r="G3" s="279"/>
      <c r="H3" s="279"/>
      <c r="I3" s="51"/>
      <c r="J3" s="51"/>
      <c r="K3" s="51"/>
      <c r="L3" s="51"/>
      <c r="M3" s="51"/>
    </row>
    <row r="4" spans="1:13" ht="15" customHeight="1" x14ac:dyDescent="0.3">
      <c r="A4" s="280"/>
      <c r="B4" s="280"/>
      <c r="C4" s="280"/>
      <c r="D4" s="280"/>
      <c r="E4" s="280"/>
      <c r="F4" s="280"/>
      <c r="G4" s="280"/>
      <c r="H4" s="280"/>
      <c r="I4" s="280"/>
    </row>
    <row r="5" spans="1:13" ht="17.399999999999999" x14ac:dyDescent="0.3">
      <c r="A5" s="281" t="s">
        <v>291</v>
      </c>
      <c r="B5" s="281"/>
      <c r="C5" s="282" t="s">
        <v>292</v>
      </c>
      <c r="D5" s="282"/>
      <c r="E5" s="282"/>
      <c r="F5" s="282"/>
      <c r="G5" s="282"/>
      <c r="H5" s="28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3" t="s">
        <v>4</v>
      </c>
      <c r="B7" s="254"/>
      <c r="C7" s="254"/>
      <c r="D7" s="284"/>
      <c r="E7" s="54"/>
      <c r="F7" s="285" t="s">
        <v>96</v>
      </c>
      <c r="G7" s="286"/>
      <c r="H7" s="287"/>
      <c r="I7" s="53"/>
    </row>
    <row r="8" spans="1:13" s="56" customFormat="1" ht="18.600000000000001" x14ac:dyDescent="0.4">
      <c r="A8" s="274" t="s">
        <v>97</v>
      </c>
      <c r="B8" s="275"/>
      <c r="C8" s="268" t="s">
        <v>224</v>
      </c>
      <c r="D8" s="277"/>
      <c r="E8" s="54"/>
      <c r="F8" s="55" t="s">
        <v>98</v>
      </c>
      <c r="G8" s="268"/>
      <c r="H8" s="277"/>
      <c r="I8" s="53"/>
    </row>
    <row r="9" spans="1:13" s="56" customFormat="1" ht="18.600000000000001" x14ac:dyDescent="0.4">
      <c r="A9" s="274" t="s">
        <v>99</v>
      </c>
      <c r="B9" s="275"/>
      <c r="C9" s="268" t="s">
        <v>293</v>
      </c>
      <c r="D9" s="277"/>
      <c r="E9" s="54"/>
      <c r="F9" s="55" t="s">
        <v>100</v>
      </c>
      <c r="G9" s="268"/>
      <c r="H9" s="277"/>
      <c r="I9" s="53"/>
    </row>
    <row r="10" spans="1:13" s="56" customFormat="1" ht="18.600000000000001" x14ac:dyDescent="0.4">
      <c r="A10" s="274" t="s">
        <v>101</v>
      </c>
      <c r="B10" s="275"/>
      <c r="C10" s="268">
        <v>20091826</v>
      </c>
      <c r="D10" s="277"/>
      <c r="E10" s="54"/>
      <c r="F10" s="55" t="s">
        <v>102</v>
      </c>
      <c r="G10" s="268"/>
      <c r="H10" s="277"/>
      <c r="I10" s="53"/>
    </row>
    <row r="11" spans="1:13" s="56" customFormat="1" ht="19.2" thickBot="1" x14ac:dyDescent="0.45">
      <c r="A11" s="288" t="s">
        <v>103</v>
      </c>
      <c r="B11" s="289"/>
      <c r="C11" s="271" t="s">
        <v>226</v>
      </c>
      <c r="D11" s="293"/>
      <c r="E11" s="54"/>
      <c r="F11" s="55" t="s">
        <v>104</v>
      </c>
      <c r="G11" s="268"/>
      <c r="H11" s="277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68"/>
      <c r="H12" s="277"/>
      <c r="I12" s="53"/>
    </row>
    <row r="13" spans="1:13" s="56" customFormat="1" ht="18.600000000000001" x14ac:dyDescent="0.4">
      <c r="A13" s="283" t="s">
        <v>106</v>
      </c>
      <c r="B13" s="254"/>
      <c r="C13" s="254"/>
      <c r="D13" s="284"/>
      <c r="E13" s="54"/>
      <c r="F13" s="55" t="s">
        <v>107</v>
      </c>
      <c r="G13" s="268"/>
      <c r="H13" s="277"/>
      <c r="I13" s="53"/>
    </row>
    <row r="14" spans="1:13" s="56" customFormat="1" ht="19.2" thickBot="1" x14ac:dyDescent="0.45">
      <c r="A14" s="291" t="s">
        <v>108</v>
      </c>
      <c r="B14" s="292"/>
      <c r="C14" s="256"/>
      <c r="D14" s="276"/>
      <c r="E14" s="54"/>
      <c r="F14" s="57" t="s">
        <v>109</v>
      </c>
      <c r="G14" s="271"/>
      <c r="H14" s="293"/>
      <c r="I14" s="53"/>
    </row>
    <row r="15" spans="1:13" s="56" customFormat="1" ht="19.2" thickBot="1" x14ac:dyDescent="0.45">
      <c r="A15" s="291" t="s">
        <v>110</v>
      </c>
      <c r="B15" s="292"/>
      <c r="C15" s="304" t="s">
        <v>319</v>
      </c>
      <c r="D15" s="305"/>
      <c r="E15" s="54"/>
      <c r="F15" s="296"/>
      <c r="G15" s="296"/>
      <c r="H15" s="296"/>
      <c r="I15" s="53"/>
    </row>
    <row r="16" spans="1:13" s="56" customFormat="1" ht="18.600000000000001" x14ac:dyDescent="0.4">
      <c r="A16" s="291" t="s">
        <v>111</v>
      </c>
      <c r="B16" s="292"/>
      <c r="C16" s="304">
        <v>25</v>
      </c>
      <c r="D16" s="305"/>
      <c r="E16" s="54"/>
      <c r="F16" s="297" t="s">
        <v>16</v>
      </c>
      <c r="G16" s="298"/>
      <c r="H16" s="299"/>
      <c r="I16" s="53"/>
    </row>
    <row r="17" spans="1:9" s="56" customFormat="1" ht="18.75" customHeight="1" x14ac:dyDescent="0.4">
      <c r="A17" s="291" t="s">
        <v>112</v>
      </c>
      <c r="B17" s="292"/>
      <c r="C17" s="304">
        <v>1725</v>
      </c>
      <c r="D17" s="305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91" t="s">
        <v>115</v>
      </c>
      <c r="B18" s="292"/>
      <c r="C18" s="304">
        <v>3</v>
      </c>
      <c r="D18" s="305"/>
      <c r="E18" s="54"/>
      <c r="F18" s="61" t="s">
        <v>116</v>
      </c>
      <c r="G18" s="62">
        <v>22500</v>
      </c>
      <c r="H18" s="63"/>
      <c r="I18" s="53"/>
    </row>
    <row r="19" spans="1:9" s="56" customFormat="1" ht="18.600000000000001" x14ac:dyDescent="0.4">
      <c r="A19" s="291" t="s">
        <v>117</v>
      </c>
      <c r="B19" s="292"/>
      <c r="C19" s="304">
        <v>460</v>
      </c>
      <c r="D19" s="305"/>
      <c r="E19" s="54"/>
      <c r="F19" s="61" t="s">
        <v>20</v>
      </c>
      <c r="G19" s="62">
        <v>1106</v>
      </c>
      <c r="H19" s="63"/>
      <c r="I19" s="53"/>
    </row>
    <row r="20" spans="1:9" s="56" customFormat="1" ht="18.600000000000001" x14ac:dyDescent="0.4">
      <c r="A20" s="291" t="s">
        <v>118</v>
      </c>
      <c r="B20" s="292"/>
      <c r="C20" s="308">
        <v>34</v>
      </c>
      <c r="D20" s="309"/>
      <c r="E20" s="54"/>
      <c r="F20" s="61" t="s">
        <v>22</v>
      </c>
      <c r="G20" s="62">
        <v>460</v>
      </c>
      <c r="H20" s="63"/>
      <c r="I20" s="53"/>
    </row>
    <row r="21" spans="1:9" s="56" customFormat="1" ht="19.2" thickBot="1" x14ac:dyDescent="0.45">
      <c r="A21" s="300" t="s">
        <v>119</v>
      </c>
      <c r="B21" s="301"/>
      <c r="C21" s="302"/>
      <c r="D21" s="303"/>
      <c r="E21" s="54"/>
      <c r="F21" s="61" t="s">
        <v>23</v>
      </c>
      <c r="G21" s="62">
        <v>34</v>
      </c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1.581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17.3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7C8C-9E7E-4B4D-9AE2-424DDD7B14F6}">
  <sheetPr>
    <pageSetUpPr fitToPage="1"/>
  </sheetPr>
  <dimension ref="A1:M84"/>
  <sheetViews>
    <sheetView topLeftCell="A7" zoomScale="80" zoomScaleNormal="80" workbookViewId="0">
      <selection activeCell="A38" sqref="A38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9" t="s">
        <v>0</v>
      </c>
      <c r="B1" s="239"/>
      <c r="C1" s="239"/>
      <c r="D1" s="239"/>
      <c r="E1" s="239"/>
      <c r="F1" s="239"/>
      <c r="G1" s="239"/>
      <c r="H1" s="239"/>
      <c r="I1" s="48"/>
      <c r="J1" s="48"/>
      <c r="K1" s="48"/>
      <c r="L1" s="48"/>
      <c r="M1" s="48"/>
    </row>
    <row r="2" spans="1:13" ht="18" x14ac:dyDescent="0.3">
      <c r="A2" s="278" t="s">
        <v>131</v>
      </c>
      <c r="B2" s="278"/>
      <c r="C2" s="278"/>
      <c r="D2" s="278"/>
      <c r="E2" s="278"/>
      <c r="F2" s="278"/>
      <c r="G2" s="278"/>
      <c r="H2" s="278"/>
      <c r="I2" s="50"/>
      <c r="J2" s="50"/>
      <c r="K2" s="50"/>
      <c r="L2" s="50"/>
      <c r="M2" s="50"/>
    </row>
    <row r="3" spans="1:13" ht="21" x14ac:dyDescent="0.3">
      <c r="A3" s="279" t="s">
        <v>290</v>
      </c>
      <c r="B3" s="279"/>
      <c r="C3" s="279"/>
      <c r="D3" s="279"/>
      <c r="E3" s="279"/>
      <c r="F3" s="279"/>
      <c r="G3" s="279"/>
      <c r="H3" s="279"/>
      <c r="I3" s="51"/>
      <c r="J3" s="51"/>
      <c r="K3" s="51"/>
      <c r="L3" s="51"/>
      <c r="M3" s="51"/>
    </row>
    <row r="4" spans="1:13" ht="15" customHeight="1" x14ac:dyDescent="0.3">
      <c r="A4" s="280"/>
      <c r="B4" s="280"/>
      <c r="C4" s="280"/>
      <c r="D4" s="280"/>
      <c r="E4" s="280"/>
      <c r="F4" s="280"/>
      <c r="G4" s="280"/>
      <c r="H4" s="280"/>
      <c r="I4" s="280"/>
    </row>
    <row r="5" spans="1:13" ht="17.399999999999999" x14ac:dyDescent="0.3">
      <c r="A5" s="281" t="s">
        <v>294</v>
      </c>
      <c r="B5" s="281"/>
      <c r="C5" s="282" t="s">
        <v>295</v>
      </c>
      <c r="D5" s="282"/>
      <c r="E5" s="282"/>
      <c r="F5" s="282"/>
      <c r="G5" s="282"/>
      <c r="H5" s="28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3" t="s">
        <v>4</v>
      </c>
      <c r="B7" s="254"/>
      <c r="C7" s="254"/>
      <c r="D7" s="284"/>
      <c r="E7" s="54"/>
      <c r="F7" s="285" t="s">
        <v>96</v>
      </c>
      <c r="G7" s="286"/>
      <c r="H7" s="287"/>
      <c r="I7" s="53"/>
    </row>
    <row r="8" spans="1:13" s="56" customFormat="1" ht="18.600000000000001" x14ac:dyDescent="0.4">
      <c r="A8" s="274" t="s">
        <v>97</v>
      </c>
      <c r="B8" s="275"/>
      <c r="C8" s="268" t="s">
        <v>224</v>
      </c>
      <c r="D8" s="277"/>
      <c r="E8" s="54"/>
      <c r="F8" s="55" t="s">
        <v>98</v>
      </c>
      <c r="G8" s="268">
        <v>4</v>
      </c>
      <c r="H8" s="277"/>
      <c r="I8" s="53"/>
    </row>
    <row r="9" spans="1:13" s="56" customFormat="1" ht="18.600000000000001" x14ac:dyDescent="0.4">
      <c r="A9" s="274" t="s">
        <v>99</v>
      </c>
      <c r="B9" s="275"/>
      <c r="C9" s="268" t="s">
        <v>300</v>
      </c>
      <c r="D9" s="277"/>
      <c r="E9" s="54"/>
      <c r="F9" s="55" t="s">
        <v>100</v>
      </c>
      <c r="G9" s="268">
        <v>0.875</v>
      </c>
      <c r="H9" s="277"/>
      <c r="I9" s="53"/>
    </row>
    <row r="10" spans="1:13" s="56" customFormat="1" ht="18.600000000000001" x14ac:dyDescent="0.4">
      <c r="A10" s="274" t="s">
        <v>101</v>
      </c>
      <c r="B10" s="275"/>
      <c r="C10" s="268">
        <v>20091838</v>
      </c>
      <c r="D10" s="277"/>
      <c r="E10" s="54"/>
      <c r="F10" s="55" t="s">
        <v>102</v>
      </c>
      <c r="G10" s="268">
        <v>5.875</v>
      </c>
      <c r="H10" s="277"/>
      <c r="I10" s="53"/>
    </row>
    <row r="11" spans="1:13" s="56" customFormat="1" ht="19.2" thickBot="1" x14ac:dyDescent="0.45">
      <c r="A11" s="288" t="s">
        <v>103</v>
      </c>
      <c r="B11" s="289"/>
      <c r="C11" s="271" t="s">
        <v>320</v>
      </c>
      <c r="D11" s="293"/>
      <c r="E11" s="54"/>
      <c r="F11" s="55" t="s">
        <v>104</v>
      </c>
      <c r="G11" s="268">
        <v>1.125</v>
      </c>
      <c r="H11" s="277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68">
        <v>15.25</v>
      </c>
      <c r="H12" s="277"/>
      <c r="I12" s="53"/>
    </row>
    <row r="13" spans="1:13" s="56" customFormat="1" ht="18.600000000000001" x14ac:dyDescent="0.4">
      <c r="A13" s="283" t="s">
        <v>106</v>
      </c>
      <c r="B13" s="254"/>
      <c r="C13" s="254"/>
      <c r="D13" s="284"/>
      <c r="E13" s="54"/>
      <c r="F13" s="55" t="s">
        <v>107</v>
      </c>
      <c r="G13" s="268">
        <v>2</v>
      </c>
      <c r="H13" s="277"/>
      <c r="I13" s="53"/>
    </row>
    <row r="14" spans="1:13" s="56" customFormat="1" ht="19.2" thickBot="1" x14ac:dyDescent="0.45">
      <c r="A14" s="291" t="s">
        <v>108</v>
      </c>
      <c r="B14" s="292"/>
      <c r="C14" s="268" t="s">
        <v>227</v>
      </c>
      <c r="D14" s="277"/>
      <c r="E14" s="54"/>
      <c r="F14" s="57" t="s">
        <v>109</v>
      </c>
      <c r="G14" s="271" t="s">
        <v>301</v>
      </c>
      <c r="H14" s="293"/>
      <c r="I14" s="53"/>
    </row>
    <row r="15" spans="1:13" s="56" customFormat="1" ht="19.2" thickBot="1" x14ac:dyDescent="0.45">
      <c r="A15" s="291" t="s">
        <v>110</v>
      </c>
      <c r="B15" s="292"/>
      <c r="C15" s="304" t="s">
        <v>228</v>
      </c>
      <c r="D15" s="305"/>
      <c r="E15" s="54"/>
      <c r="F15" s="296"/>
      <c r="G15" s="296"/>
      <c r="H15" s="296"/>
      <c r="I15" s="53"/>
    </row>
    <row r="16" spans="1:13" s="56" customFormat="1" ht="18.600000000000001" x14ac:dyDescent="0.4">
      <c r="A16" s="291" t="s">
        <v>111</v>
      </c>
      <c r="B16" s="292"/>
      <c r="C16" s="304">
        <v>2</v>
      </c>
      <c r="D16" s="305"/>
      <c r="E16" s="54"/>
      <c r="F16" s="297" t="s">
        <v>16</v>
      </c>
      <c r="G16" s="298"/>
      <c r="H16" s="299"/>
      <c r="I16" s="53"/>
    </row>
    <row r="17" spans="1:9" s="56" customFormat="1" ht="18.75" customHeight="1" x14ac:dyDescent="0.4">
      <c r="A17" s="291" t="s">
        <v>112</v>
      </c>
      <c r="B17" s="292"/>
      <c r="C17" s="304">
        <v>1740</v>
      </c>
      <c r="D17" s="305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91" t="s">
        <v>115</v>
      </c>
      <c r="B18" s="292"/>
      <c r="C18" s="304">
        <v>3</v>
      </c>
      <c r="D18" s="305"/>
      <c r="E18" s="54"/>
      <c r="F18" s="61" t="s">
        <v>116</v>
      </c>
      <c r="G18" s="62">
        <v>2800</v>
      </c>
      <c r="H18" s="63"/>
      <c r="I18" s="53"/>
    </row>
    <row r="19" spans="1:9" s="56" customFormat="1" ht="18.600000000000001" x14ac:dyDescent="0.4">
      <c r="A19" s="291" t="s">
        <v>117</v>
      </c>
      <c r="B19" s="292"/>
      <c r="C19" s="304">
        <v>460</v>
      </c>
      <c r="D19" s="305"/>
      <c r="E19" s="54"/>
      <c r="F19" s="61" t="s">
        <v>20</v>
      </c>
      <c r="G19" s="62">
        <v>1168</v>
      </c>
      <c r="H19" s="63"/>
      <c r="I19" s="53"/>
    </row>
    <row r="20" spans="1:9" s="56" customFormat="1" ht="18.600000000000001" x14ac:dyDescent="0.4">
      <c r="A20" s="291" t="s">
        <v>118</v>
      </c>
      <c r="B20" s="292"/>
      <c r="C20" s="304">
        <v>2.69</v>
      </c>
      <c r="D20" s="305"/>
      <c r="E20" s="54"/>
      <c r="F20" s="61" t="s">
        <v>22</v>
      </c>
      <c r="G20" s="62"/>
      <c r="H20" s="63"/>
      <c r="I20" s="53"/>
    </row>
    <row r="21" spans="1:9" s="56" customFormat="1" ht="19.2" thickBot="1" x14ac:dyDescent="0.45">
      <c r="A21" s="300" t="s">
        <v>119</v>
      </c>
      <c r="B21" s="301"/>
      <c r="C21" s="306">
        <v>1.1499999999999999</v>
      </c>
      <c r="D21" s="307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1.3240000000000001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0.9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1251-A2A0-4D79-9E12-9AF5ED1EEEF1}">
  <sheetPr>
    <pageSetUpPr fitToPage="1"/>
  </sheetPr>
  <dimension ref="A1:M84"/>
  <sheetViews>
    <sheetView topLeftCell="A10" zoomScale="80" zoomScaleNormal="80" workbookViewId="0">
      <selection activeCell="E26" sqref="E26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9" t="s">
        <v>0</v>
      </c>
      <c r="B1" s="239"/>
      <c r="C1" s="239"/>
      <c r="D1" s="239"/>
      <c r="E1" s="239"/>
      <c r="F1" s="239"/>
      <c r="G1" s="239"/>
      <c r="H1" s="239"/>
      <c r="I1" s="48"/>
      <c r="J1" s="48"/>
      <c r="K1" s="48"/>
      <c r="L1" s="48"/>
      <c r="M1" s="48"/>
    </row>
    <row r="2" spans="1:13" ht="18" x14ac:dyDescent="0.3">
      <c r="A2" s="278" t="s">
        <v>131</v>
      </c>
      <c r="B2" s="278"/>
      <c r="C2" s="278"/>
      <c r="D2" s="278"/>
      <c r="E2" s="278"/>
      <c r="F2" s="278"/>
      <c r="G2" s="278"/>
      <c r="H2" s="278"/>
      <c r="I2" s="50"/>
      <c r="J2" s="50"/>
      <c r="K2" s="50"/>
      <c r="L2" s="50"/>
      <c r="M2" s="50"/>
    </row>
    <row r="3" spans="1:13" ht="21" x14ac:dyDescent="0.3">
      <c r="A3" s="279" t="s">
        <v>290</v>
      </c>
      <c r="B3" s="279"/>
      <c r="C3" s="279"/>
      <c r="D3" s="279"/>
      <c r="E3" s="279"/>
      <c r="F3" s="279"/>
      <c r="G3" s="279"/>
      <c r="H3" s="279"/>
      <c r="I3" s="51"/>
      <c r="J3" s="51"/>
      <c r="K3" s="51"/>
      <c r="L3" s="51"/>
      <c r="M3" s="51"/>
    </row>
    <row r="4" spans="1:13" ht="15" customHeight="1" x14ac:dyDescent="0.3">
      <c r="A4" s="280"/>
      <c r="B4" s="280"/>
      <c r="C4" s="280"/>
      <c r="D4" s="280"/>
      <c r="E4" s="280"/>
      <c r="F4" s="280"/>
      <c r="G4" s="280"/>
      <c r="H4" s="280"/>
      <c r="I4" s="280"/>
    </row>
    <row r="5" spans="1:13" ht="17.399999999999999" x14ac:dyDescent="0.3">
      <c r="A5" s="281" t="s">
        <v>296</v>
      </c>
      <c r="B5" s="281"/>
      <c r="C5" s="282" t="s">
        <v>297</v>
      </c>
      <c r="D5" s="282"/>
      <c r="E5" s="282"/>
      <c r="F5" s="282"/>
      <c r="G5" s="282"/>
      <c r="H5" s="28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3" t="s">
        <v>4</v>
      </c>
      <c r="B7" s="254"/>
      <c r="C7" s="254"/>
      <c r="D7" s="284"/>
      <c r="E7" s="54"/>
      <c r="F7" s="285" t="s">
        <v>96</v>
      </c>
      <c r="G7" s="286"/>
      <c r="H7" s="287"/>
      <c r="I7" s="53"/>
    </row>
    <row r="8" spans="1:13" s="56" customFormat="1" ht="18.600000000000001" x14ac:dyDescent="0.4">
      <c r="A8" s="274" t="s">
        <v>97</v>
      </c>
      <c r="B8" s="275"/>
      <c r="C8" s="268" t="s">
        <v>224</v>
      </c>
      <c r="D8" s="277"/>
      <c r="E8" s="54"/>
      <c r="F8" s="55" t="s">
        <v>98</v>
      </c>
      <c r="G8" s="268"/>
      <c r="H8" s="277"/>
      <c r="I8" s="53"/>
    </row>
    <row r="9" spans="1:13" s="56" customFormat="1" ht="18.600000000000001" x14ac:dyDescent="0.4">
      <c r="A9" s="274" t="s">
        <v>99</v>
      </c>
      <c r="B9" s="275"/>
      <c r="C9" s="268" t="s">
        <v>300</v>
      </c>
      <c r="D9" s="277"/>
      <c r="E9" s="54"/>
      <c r="F9" s="55" t="s">
        <v>100</v>
      </c>
      <c r="G9" s="268"/>
      <c r="H9" s="277"/>
      <c r="I9" s="53"/>
    </row>
    <row r="10" spans="1:13" s="56" customFormat="1" ht="18.600000000000001" x14ac:dyDescent="0.4">
      <c r="A10" s="274" t="s">
        <v>101</v>
      </c>
      <c r="B10" s="275"/>
      <c r="C10" s="268">
        <v>20091849</v>
      </c>
      <c r="D10" s="277"/>
      <c r="E10" s="54"/>
      <c r="F10" s="55" t="s">
        <v>102</v>
      </c>
      <c r="G10" s="268"/>
      <c r="H10" s="277"/>
      <c r="I10" s="53"/>
    </row>
    <row r="11" spans="1:13" s="56" customFormat="1" ht="19.2" thickBot="1" x14ac:dyDescent="0.45">
      <c r="A11" s="288" t="s">
        <v>103</v>
      </c>
      <c r="B11" s="289"/>
      <c r="C11" s="271" t="s">
        <v>226</v>
      </c>
      <c r="D11" s="293"/>
      <c r="E11" s="54"/>
      <c r="F11" s="55" t="s">
        <v>104</v>
      </c>
      <c r="G11" s="268"/>
      <c r="H11" s="277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68"/>
      <c r="H12" s="277"/>
      <c r="I12" s="53"/>
    </row>
    <row r="13" spans="1:13" s="56" customFormat="1" ht="18.600000000000001" x14ac:dyDescent="0.4">
      <c r="A13" s="283" t="s">
        <v>106</v>
      </c>
      <c r="B13" s="254"/>
      <c r="C13" s="254"/>
      <c r="D13" s="284"/>
      <c r="E13" s="54"/>
      <c r="F13" s="55" t="s">
        <v>107</v>
      </c>
      <c r="G13" s="268"/>
      <c r="H13" s="277"/>
      <c r="I13" s="53"/>
    </row>
    <row r="14" spans="1:13" s="56" customFormat="1" ht="19.2" thickBot="1" x14ac:dyDescent="0.45">
      <c r="A14" s="291" t="s">
        <v>108</v>
      </c>
      <c r="B14" s="292"/>
      <c r="C14" s="268" t="s">
        <v>227</v>
      </c>
      <c r="D14" s="277"/>
      <c r="E14" s="54"/>
      <c r="F14" s="57" t="s">
        <v>109</v>
      </c>
      <c r="G14" s="271"/>
      <c r="H14" s="293"/>
      <c r="I14" s="53"/>
    </row>
    <row r="15" spans="1:13" s="56" customFormat="1" ht="19.2" thickBot="1" x14ac:dyDescent="0.45">
      <c r="A15" s="291" t="s">
        <v>110</v>
      </c>
      <c r="B15" s="292"/>
      <c r="C15" s="304" t="s">
        <v>228</v>
      </c>
      <c r="D15" s="305"/>
      <c r="E15" s="54"/>
      <c r="F15" s="296"/>
      <c r="G15" s="296"/>
      <c r="H15" s="296"/>
      <c r="I15" s="53"/>
    </row>
    <row r="16" spans="1:13" s="56" customFormat="1" ht="18.600000000000001" x14ac:dyDescent="0.4">
      <c r="A16" s="291" t="s">
        <v>111</v>
      </c>
      <c r="B16" s="292"/>
      <c r="C16" s="304">
        <v>2</v>
      </c>
      <c r="D16" s="305"/>
      <c r="E16" s="54"/>
      <c r="F16" s="297" t="s">
        <v>16</v>
      </c>
      <c r="G16" s="298"/>
      <c r="H16" s="299"/>
      <c r="I16" s="53"/>
    </row>
    <row r="17" spans="1:9" s="56" customFormat="1" ht="18.75" customHeight="1" x14ac:dyDescent="0.4">
      <c r="A17" s="291" t="s">
        <v>112</v>
      </c>
      <c r="B17" s="292"/>
      <c r="C17" s="304">
        <v>1740</v>
      </c>
      <c r="D17" s="305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91" t="s">
        <v>115</v>
      </c>
      <c r="B18" s="292"/>
      <c r="C18" s="304">
        <v>3</v>
      </c>
      <c r="D18" s="305"/>
      <c r="E18" s="54"/>
      <c r="F18" s="61" t="s">
        <v>116</v>
      </c>
      <c r="G18" s="62">
        <v>2800</v>
      </c>
      <c r="H18" s="63"/>
      <c r="I18" s="53"/>
    </row>
    <row r="19" spans="1:9" s="56" customFormat="1" ht="18.600000000000001" x14ac:dyDescent="0.4">
      <c r="A19" s="291" t="s">
        <v>117</v>
      </c>
      <c r="B19" s="292"/>
      <c r="C19" s="304">
        <v>460</v>
      </c>
      <c r="D19" s="305"/>
      <c r="E19" s="54"/>
      <c r="F19" s="61" t="s">
        <v>20</v>
      </c>
      <c r="G19" s="62">
        <v>1168</v>
      </c>
      <c r="H19" s="63"/>
      <c r="I19" s="53"/>
    </row>
    <row r="20" spans="1:9" s="56" customFormat="1" ht="18.600000000000001" x14ac:dyDescent="0.4">
      <c r="A20" s="291" t="s">
        <v>118</v>
      </c>
      <c r="B20" s="292"/>
      <c r="C20" s="304">
        <v>2.69</v>
      </c>
      <c r="D20" s="305"/>
      <c r="E20" s="54"/>
      <c r="F20" s="61" t="s">
        <v>22</v>
      </c>
      <c r="G20" s="62"/>
      <c r="H20" s="63"/>
      <c r="I20" s="53"/>
    </row>
    <row r="21" spans="1:9" s="56" customFormat="1" ht="19.2" thickBot="1" x14ac:dyDescent="0.45">
      <c r="A21" s="300" t="s">
        <v>119</v>
      </c>
      <c r="B21" s="301"/>
      <c r="C21" s="306">
        <v>1.1499999999999999</v>
      </c>
      <c r="D21" s="307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1.3240000000000001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0.9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4C13-B992-4582-95A1-54D4F40A4D75}">
  <sheetPr>
    <pageSetUpPr fitToPage="1"/>
  </sheetPr>
  <dimension ref="A1:M84"/>
  <sheetViews>
    <sheetView zoomScale="80" zoomScaleNormal="80" workbookViewId="0">
      <selection activeCell="A3" sqref="A3:H3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9" t="s">
        <v>0</v>
      </c>
      <c r="B1" s="239"/>
      <c r="C1" s="239"/>
      <c r="D1" s="239"/>
      <c r="E1" s="239"/>
      <c r="F1" s="239"/>
      <c r="G1" s="239"/>
      <c r="H1" s="239"/>
      <c r="I1" s="48"/>
      <c r="J1" s="48"/>
      <c r="K1" s="48"/>
      <c r="L1" s="48"/>
      <c r="M1" s="48"/>
    </row>
    <row r="2" spans="1:13" ht="18" x14ac:dyDescent="0.3">
      <c r="A2" s="278" t="s">
        <v>131</v>
      </c>
      <c r="B2" s="278"/>
      <c r="C2" s="278"/>
      <c r="D2" s="278"/>
      <c r="E2" s="278"/>
      <c r="F2" s="278"/>
      <c r="G2" s="278"/>
      <c r="H2" s="278"/>
      <c r="I2" s="50"/>
      <c r="J2" s="50"/>
      <c r="K2" s="50"/>
      <c r="L2" s="50"/>
      <c r="M2" s="50"/>
    </row>
    <row r="3" spans="1:13" ht="21" x14ac:dyDescent="0.3">
      <c r="A3" s="279" t="s">
        <v>290</v>
      </c>
      <c r="B3" s="279"/>
      <c r="C3" s="279"/>
      <c r="D3" s="279"/>
      <c r="E3" s="279"/>
      <c r="F3" s="279"/>
      <c r="G3" s="279"/>
      <c r="H3" s="279"/>
      <c r="I3" s="51"/>
      <c r="J3" s="51"/>
      <c r="K3" s="51"/>
      <c r="L3" s="51"/>
      <c r="M3" s="51"/>
    </row>
    <row r="4" spans="1:13" ht="15" customHeight="1" x14ac:dyDescent="0.3">
      <c r="A4" s="280"/>
      <c r="B4" s="280"/>
      <c r="C4" s="280"/>
      <c r="D4" s="280"/>
      <c r="E4" s="280"/>
      <c r="F4" s="280"/>
      <c r="G4" s="280"/>
      <c r="H4" s="280"/>
      <c r="I4" s="280"/>
    </row>
    <row r="5" spans="1:13" ht="17.399999999999999" x14ac:dyDescent="0.3">
      <c r="A5" s="281" t="s">
        <v>298</v>
      </c>
      <c r="B5" s="281"/>
      <c r="C5" s="282" t="s">
        <v>299</v>
      </c>
      <c r="D5" s="282"/>
      <c r="E5" s="282"/>
      <c r="F5" s="282"/>
      <c r="G5" s="282"/>
      <c r="H5" s="28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3" t="s">
        <v>4</v>
      </c>
      <c r="B7" s="254"/>
      <c r="C7" s="254"/>
      <c r="D7" s="284"/>
      <c r="E7" s="54"/>
      <c r="F7" s="285" t="s">
        <v>96</v>
      </c>
      <c r="G7" s="286"/>
      <c r="H7" s="287"/>
      <c r="I7" s="53"/>
    </row>
    <row r="8" spans="1:13" s="56" customFormat="1" ht="18.600000000000001" x14ac:dyDescent="0.4">
      <c r="A8" s="274" t="s">
        <v>97</v>
      </c>
      <c r="B8" s="275"/>
      <c r="C8" s="256" t="s">
        <v>224</v>
      </c>
      <c r="D8" s="276"/>
      <c r="E8" s="54"/>
      <c r="F8" s="55" t="s">
        <v>98</v>
      </c>
      <c r="G8" s="268"/>
      <c r="H8" s="277"/>
      <c r="I8" s="53"/>
    </row>
    <row r="9" spans="1:13" s="56" customFormat="1" ht="18.600000000000001" x14ac:dyDescent="0.4">
      <c r="A9" s="274" t="s">
        <v>99</v>
      </c>
      <c r="B9" s="275"/>
      <c r="C9" s="256" t="s">
        <v>300</v>
      </c>
      <c r="D9" s="276"/>
      <c r="E9" s="54"/>
      <c r="F9" s="55" t="s">
        <v>100</v>
      </c>
      <c r="G9" s="268"/>
      <c r="H9" s="277"/>
      <c r="I9" s="53"/>
    </row>
    <row r="10" spans="1:13" s="56" customFormat="1" ht="18.600000000000001" x14ac:dyDescent="0.4">
      <c r="A10" s="274" t="s">
        <v>101</v>
      </c>
      <c r="B10" s="275"/>
      <c r="C10" s="256">
        <v>20091852</v>
      </c>
      <c r="D10" s="276"/>
      <c r="E10" s="54"/>
      <c r="F10" s="55" t="s">
        <v>102</v>
      </c>
      <c r="G10" s="268"/>
      <c r="H10" s="277"/>
      <c r="I10" s="53"/>
    </row>
    <row r="11" spans="1:13" s="56" customFormat="1" ht="19.2" thickBot="1" x14ac:dyDescent="0.45">
      <c r="A11" s="288" t="s">
        <v>103</v>
      </c>
      <c r="B11" s="289"/>
      <c r="C11" s="259" t="s">
        <v>226</v>
      </c>
      <c r="D11" s="290"/>
      <c r="E11" s="54"/>
      <c r="F11" s="55" t="s">
        <v>104</v>
      </c>
      <c r="G11" s="268"/>
      <c r="H11" s="277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68"/>
      <c r="H12" s="277"/>
      <c r="I12" s="53"/>
    </row>
    <row r="13" spans="1:13" s="56" customFormat="1" ht="18.600000000000001" x14ac:dyDescent="0.4">
      <c r="A13" s="283" t="s">
        <v>106</v>
      </c>
      <c r="B13" s="254"/>
      <c r="C13" s="254"/>
      <c r="D13" s="284"/>
      <c r="E13" s="54"/>
      <c r="F13" s="55" t="s">
        <v>107</v>
      </c>
      <c r="G13" s="268"/>
      <c r="H13" s="277"/>
      <c r="I13" s="53"/>
    </row>
    <row r="14" spans="1:13" s="56" customFormat="1" ht="19.2" thickBot="1" x14ac:dyDescent="0.45">
      <c r="A14" s="291" t="s">
        <v>108</v>
      </c>
      <c r="B14" s="292"/>
      <c r="C14" s="256" t="s">
        <v>227</v>
      </c>
      <c r="D14" s="276"/>
      <c r="E14" s="54"/>
      <c r="F14" s="57" t="s">
        <v>109</v>
      </c>
      <c r="G14" s="271"/>
      <c r="H14" s="293"/>
      <c r="I14" s="53"/>
    </row>
    <row r="15" spans="1:13" s="56" customFormat="1" ht="19.2" thickBot="1" x14ac:dyDescent="0.45">
      <c r="A15" s="291" t="s">
        <v>110</v>
      </c>
      <c r="B15" s="292"/>
      <c r="C15" s="294" t="s">
        <v>228</v>
      </c>
      <c r="D15" s="295"/>
      <c r="E15" s="54"/>
      <c r="F15" s="296"/>
      <c r="G15" s="296"/>
      <c r="H15" s="296"/>
      <c r="I15" s="53"/>
    </row>
    <row r="16" spans="1:13" s="56" customFormat="1" ht="18.600000000000001" x14ac:dyDescent="0.4">
      <c r="A16" s="291" t="s">
        <v>111</v>
      </c>
      <c r="B16" s="292"/>
      <c r="C16" s="294">
        <v>2</v>
      </c>
      <c r="D16" s="295"/>
      <c r="E16" s="54"/>
      <c r="F16" s="297" t="s">
        <v>16</v>
      </c>
      <c r="G16" s="298"/>
      <c r="H16" s="299"/>
      <c r="I16" s="53"/>
    </row>
    <row r="17" spans="1:9" s="56" customFormat="1" ht="18.75" customHeight="1" x14ac:dyDescent="0.4">
      <c r="A17" s="291" t="s">
        <v>112</v>
      </c>
      <c r="B17" s="292"/>
      <c r="C17" s="294">
        <v>1740</v>
      </c>
      <c r="D17" s="295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91" t="s">
        <v>115</v>
      </c>
      <c r="B18" s="292"/>
      <c r="C18" s="294">
        <v>3</v>
      </c>
      <c r="D18" s="295"/>
      <c r="E18" s="54"/>
      <c r="F18" s="61" t="s">
        <v>116</v>
      </c>
      <c r="G18" s="62">
        <v>3200</v>
      </c>
      <c r="H18" s="63"/>
      <c r="I18" s="53"/>
    </row>
    <row r="19" spans="1:9" s="56" customFormat="1" ht="18.600000000000001" x14ac:dyDescent="0.4">
      <c r="A19" s="291" t="s">
        <v>117</v>
      </c>
      <c r="B19" s="292"/>
      <c r="C19" s="294">
        <v>460</v>
      </c>
      <c r="D19" s="295"/>
      <c r="E19" s="54"/>
      <c r="F19" s="61" t="s">
        <v>20</v>
      </c>
      <c r="G19" s="62">
        <v>1261</v>
      </c>
      <c r="H19" s="63"/>
      <c r="I19" s="53"/>
    </row>
    <row r="20" spans="1:9" s="56" customFormat="1" ht="18.600000000000001" x14ac:dyDescent="0.4">
      <c r="A20" s="291" t="s">
        <v>118</v>
      </c>
      <c r="B20" s="292"/>
      <c r="C20" s="294">
        <v>2.69</v>
      </c>
      <c r="D20" s="295"/>
      <c r="E20" s="54"/>
      <c r="F20" s="61" t="s">
        <v>22</v>
      </c>
      <c r="G20" s="62"/>
      <c r="H20" s="63"/>
      <c r="I20" s="53"/>
    </row>
    <row r="21" spans="1:9" s="56" customFormat="1" ht="19.2" thickBot="1" x14ac:dyDescent="0.45">
      <c r="A21" s="300" t="s">
        <v>119</v>
      </c>
      <c r="B21" s="301"/>
      <c r="C21" s="302">
        <v>1.1499999999999999</v>
      </c>
      <c r="D21" s="303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1.423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0.9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129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C307-8CE8-4437-820E-4B1943914573}">
  <sheetPr>
    <pageSetUpPr fitToPage="1"/>
  </sheetPr>
  <dimension ref="B1:H41"/>
  <sheetViews>
    <sheetView topLeftCell="A6"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35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32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3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75" customHeight="1" x14ac:dyDescent="0.3">
      <c r="B9" s="6" t="s">
        <v>6</v>
      </c>
      <c r="C9" s="224" t="s">
        <v>379</v>
      </c>
      <c r="D9" s="227"/>
      <c r="E9" s="5"/>
      <c r="F9" s="6" t="s">
        <v>6</v>
      </c>
      <c r="G9" s="228" t="s">
        <v>379</v>
      </c>
      <c r="H9" s="229"/>
    </row>
    <row r="10" spans="2:8" ht="15.6" x14ac:dyDescent="0.3">
      <c r="B10" s="6" t="s">
        <v>7</v>
      </c>
      <c r="C10" s="224" t="s">
        <v>156</v>
      </c>
      <c r="D10" s="227"/>
      <c r="E10" s="5"/>
      <c r="F10" s="6" t="s">
        <v>7</v>
      </c>
      <c r="G10" s="228" t="s">
        <v>156</v>
      </c>
      <c r="H10" s="229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9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465</v>
      </c>
      <c r="D16" s="223"/>
      <c r="E16" s="17"/>
      <c r="F16" s="16" t="s">
        <v>12</v>
      </c>
      <c r="G16" s="224" t="s">
        <v>461</v>
      </c>
      <c r="H16" s="225"/>
    </row>
    <row r="17" spans="2:8" ht="15.6" x14ac:dyDescent="0.3">
      <c r="B17" s="6" t="s">
        <v>13</v>
      </c>
      <c r="C17" s="224" t="s">
        <v>466</v>
      </c>
      <c r="D17" s="225"/>
      <c r="E17" s="9"/>
      <c r="F17" s="6" t="s">
        <v>13</v>
      </c>
      <c r="G17" s="224" t="s">
        <v>462</v>
      </c>
      <c r="H17" s="225"/>
    </row>
    <row r="18" spans="2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2:8" ht="16.2" thickBot="1" x14ac:dyDescent="0.35">
      <c r="B19" s="8" t="s">
        <v>15</v>
      </c>
      <c r="C19" s="218" t="s">
        <v>467</v>
      </c>
      <c r="D19" s="219"/>
      <c r="E19" s="9"/>
      <c r="F19" s="8" t="s">
        <v>15</v>
      </c>
      <c r="G19" s="218" t="s">
        <v>463</v>
      </c>
      <c r="H19" s="219"/>
    </row>
    <row r="20" spans="2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2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2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197" t="s">
        <v>17</v>
      </c>
      <c r="H22" s="19" t="s">
        <v>18</v>
      </c>
    </row>
    <row r="23" spans="2:8" ht="15.6" x14ac:dyDescent="0.3">
      <c r="B23" s="6" t="s">
        <v>19</v>
      </c>
      <c r="C23" s="21" t="s">
        <v>51</v>
      </c>
      <c r="D23" s="22"/>
      <c r="E23" s="9"/>
      <c r="F23" s="6" t="s">
        <v>19</v>
      </c>
      <c r="G23" s="21" t="s">
        <v>52</v>
      </c>
      <c r="H23" s="22"/>
    </row>
    <row r="24" spans="2:8" ht="15.6" x14ac:dyDescent="0.3">
      <c r="B24" s="6" t="s">
        <v>305</v>
      </c>
      <c r="C24" s="25"/>
      <c r="D24" s="26"/>
      <c r="E24" s="9"/>
      <c r="F24" s="6"/>
      <c r="G24" s="25"/>
      <c r="H24" s="26"/>
    </row>
    <row r="25" spans="2:8" ht="15.6" x14ac:dyDescent="0.3">
      <c r="B25" s="6" t="s">
        <v>20</v>
      </c>
      <c r="C25" s="23" t="s">
        <v>56</v>
      </c>
      <c r="D25" s="24"/>
      <c r="E25" s="9"/>
      <c r="F25" s="6" t="s">
        <v>20</v>
      </c>
      <c r="G25" s="23" t="s">
        <v>55</v>
      </c>
      <c r="H25" s="24"/>
    </row>
    <row r="26" spans="2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2:8" ht="15.6" x14ac:dyDescent="0.3">
      <c r="B27" s="6" t="s">
        <v>22</v>
      </c>
      <c r="C27" s="27"/>
      <c r="D27" s="28"/>
      <c r="E27" s="9"/>
      <c r="F27" s="6" t="s">
        <v>22</v>
      </c>
      <c r="G27" s="205"/>
      <c r="H27" s="28"/>
    </row>
    <row r="28" spans="2:8" ht="15.6" x14ac:dyDescent="0.3">
      <c r="B28" s="6" t="s">
        <v>23</v>
      </c>
      <c r="C28" s="27"/>
      <c r="D28" s="7"/>
      <c r="E28" s="9"/>
      <c r="F28" s="6" t="s">
        <v>23</v>
      </c>
      <c r="G28" s="27"/>
      <c r="H28" s="7"/>
    </row>
    <row r="29" spans="2:8" ht="16.2" thickBot="1" x14ac:dyDescent="0.35">
      <c r="B29" s="8" t="s">
        <v>24</v>
      </c>
      <c r="C29" s="29" t="s">
        <v>53</v>
      </c>
      <c r="D29" s="30"/>
      <c r="E29" s="9"/>
      <c r="F29" s="8" t="s">
        <v>24</v>
      </c>
      <c r="G29" s="27" t="s">
        <v>54</v>
      </c>
      <c r="H29" s="30"/>
    </row>
    <row r="30" spans="2:8" ht="16.2" thickBot="1" x14ac:dyDescent="0.35">
      <c r="B30" s="31"/>
      <c r="C30" s="12"/>
      <c r="D30" s="12"/>
      <c r="E30" s="9"/>
      <c r="F30" s="31"/>
      <c r="G30" s="12"/>
      <c r="H30" s="12"/>
    </row>
    <row r="31" spans="2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2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195" t="s">
        <v>26</v>
      </c>
      <c r="C33" s="32"/>
      <c r="D33" s="33"/>
      <c r="E33" s="9"/>
      <c r="F33" s="6" t="s">
        <v>26</v>
      </c>
      <c r="G33" s="34"/>
      <c r="H33" s="33"/>
    </row>
    <row r="34" spans="2:8" ht="15.6" x14ac:dyDescent="0.3">
      <c r="B34" s="195" t="s">
        <v>27</v>
      </c>
      <c r="C34" s="36"/>
      <c r="D34" s="199"/>
      <c r="E34" s="9"/>
      <c r="F34" s="6"/>
      <c r="G34" s="16"/>
      <c r="H34" s="206"/>
    </row>
    <row r="35" spans="2:8" ht="15.6" x14ac:dyDescent="0.3">
      <c r="B35" s="195" t="s">
        <v>28</v>
      </c>
      <c r="C35" s="36"/>
      <c r="D35" s="37"/>
      <c r="E35" s="9"/>
      <c r="F35" s="6" t="s">
        <v>27</v>
      </c>
      <c r="G35" s="36"/>
      <c r="H35" s="38"/>
    </row>
    <row r="36" spans="2:8" ht="15.6" x14ac:dyDescent="0.3">
      <c r="B36" s="195" t="s">
        <v>370</v>
      </c>
      <c r="C36" s="25" t="s">
        <v>59</v>
      </c>
      <c r="D36" s="26"/>
      <c r="E36" s="9"/>
      <c r="F36" s="6" t="s">
        <v>28</v>
      </c>
      <c r="G36" s="39"/>
      <c r="H36" s="26"/>
    </row>
    <row r="37" spans="2:8" ht="15.6" x14ac:dyDescent="0.3">
      <c r="B37" s="195" t="s">
        <v>29</v>
      </c>
      <c r="C37" s="14"/>
      <c r="D37" s="26"/>
      <c r="E37" s="9"/>
      <c r="F37" s="6" t="s">
        <v>10</v>
      </c>
      <c r="G37" s="23"/>
      <c r="H37" s="22"/>
    </row>
    <row r="38" spans="2:8" ht="15.6" x14ac:dyDescent="0.3">
      <c r="B38" s="195" t="s">
        <v>378</v>
      </c>
      <c r="C38" s="27"/>
      <c r="D38" s="24"/>
      <c r="E38" s="9"/>
      <c r="F38" s="40"/>
      <c r="G38" s="41"/>
      <c r="H38" s="42"/>
    </row>
    <row r="39" spans="2:8" ht="16.2" thickBot="1" x14ac:dyDescent="0.35">
      <c r="B39" s="202" t="s">
        <v>30</v>
      </c>
      <c r="C39" s="29"/>
      <c r="D39" s="181"/>
      <c r="E39" s="9"/>
      <c r="F39" s="198" t="s">
        <v>10</v>
      </c>
      <c r="G39" s="203"/>
      <c r="H39" s="204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24FE-1CCA-4745-BB58-30C1841307B2}">
  <sheetPr>
    <pageSetUpPr fitToPage="1"/>
  </sheetPr>
  <dimension ref="A1:H53"/>
  <sheetViews>
    <sheetView zoomScale="80" zoomScaleNormal="80" workbookViewId="0">
      <selection activeCell="A2" sqref="A2:M2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3" t="s">
        <v>133</v>
      </c>
      <c r="B1" s="243"/>
      <c r="C1" s="243"/>
      <c r="D1" s="243"/>
      <c r="E1" s="243"/>
      <c r="F1" s="243"/>
      <c r="G1" s="243"/>
      <c r="H1" s="243"/>
    </row>
    <row r="2" spans="1:8" ht="20.100000000000001" customHeight="1" x14ac:dyDescent="0.3">
      <c r="A2" s="244" t="s">
        <v>131</v>
      </c>
      <c r="B2" s="244"/>
      <c r="C2" s="244"/>
      <c r="D2" s="244"/>
      <c r="E2" s="244"/>
      <c r="F2" s="244"/>
      <c r="G2" s="244"/>
      <c r="H2" s="244"/>
    </row>
    <row r="3" spans="1:8" ht="21" customHeight="1" x14ac:dyDescent="0.3"/>
    <row r="4" spans="1:8" ht="20.100000000000001" customHeight="1" thickBot="1" x14ac:dyDescent="0.35">
      <c r="A4" s="52" t="s">
        <v>140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/>
      <c r="B6" s="128"/>
      <c r="C6" s="129"/>
      <c r="D6" s="76"/>
      <c r="E6" s="76"/>
      <c r="F6" s="133"/>
      <c r="G6" s="133"/>
      <c r="H6" s="77" t="e">
        <f>G6/E6</f>
        <v>#DIV/0!</v>
      </c>
    </row>
    <row r="7" spans="1:8" ht="20.100000000000001" customHeight="1" x14ac:dyDescent="0.3">
      <c r="A7" s="127"/>
      <c r="B7" s="131"/>
      <c r="C7" s="132"/>
      <c r="D7" s="133"/>
      <c r="E7" s="76"/>
      <c r="F7" s="133"/>
      <c r="G7" s="133"/>
      <c r="H7" s="77" t="e">
        <f t="shared" ref="H7:H33" si="0">G7/E7</f>
        <v>#DIV/0!</v>
      </c>
    </row>
    <row r="8" spans="1:8" ht="20.100000000000001" customHeight="1" x14ac:dyDescent="0.3">
      <c r="A8" s="127"/>
      <c r="B8" s="131"/>
      <c r="C8" s="132"/>
      <c r="D8" s="133"/>
      <c r="E8" s="76"/>
      <c r="F8" s="133"/>
      <c r="G8" s="133"/>
      <c r="H8" s="77" t="e">
        <f t="shared" si="0"/>
        <v>#DIV/0!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 t="e">
        <f t="shared" si="0"/>
        <v>#DIV/0!</v>
      </c>
    </row>
    <row r="10" spans="1:8" s="103" customFormat="1" ht="20.100000000000001" customHeight="1" x14ac:dyDescent="0.3">
      <c r="A10" s="134"/>
      <c r="B10" s="131"/>
      <c r="C10" s="132"/>
      <c r="D10" s="133"/>
      <c r="E10" s="133"/>
      <c r="F10" s="133"/>
      <c r="G10" s="133"/>
      <c r="H10" s="77" t="e">
        <f t="shared" si="0"/>
        <v>#DIV/0!</v>
      </c>
    </row>
    <row r="11" spans="1:8" s="103" customFormat="1" ht="20.100000000000001" customHeight="1" x14ac:dyDescent="0.3">
      <c r="A11" s="127"/>
      <c r="B11" s="128"/>
      <c r="C11" s="129"/>
      <c r="D11" s="76"/>
      <c r="E11" s="76"/>
      <c r="F11" s="76"/>
      <c r="G11" s="76"/>
      <c r="H11" s="77" t="e">
        <f t="shared" si="0"/>
        <v>#DIV/0!</v>
      </c>
    </row>
    <row r="12" spans="1:8" s="103" customFormat="1" ht="20.100000000000001" customHeight="1" x14ac:dyDescent="0.3">
      <c r="A12" s="127"/>
      <c r="B12" s="131"/>
      <c r="C12" s="129"/>
      <c r="D12" s="76"/>
      <c r="E12" s="76"/>
      <c r="F12" s="133"/>
      <c r="G12" s="133"/>
      <c r="H12" s="77" t="e">
        <f t="shared" si="0"/>
        <v>#DIV/0!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 t="e">
        <f t="shared" si="0"/>
        <v>#DIV/0!</v>
      </c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 t="e">
        <f t="shared" si="0"/>
        <v>#DIV/0!</v>
      </c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 t="e">
        <f t="shared" si="0"/>
        <v>#DIV/0!</v>
      </c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 t="e">
        <f t="shared" si="0"/>
        <v>#DIV/0!</v>
      </c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 t="e">
        <f t="shared" si="0"/>
        <v>#DIV/0!</v>
      </c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 t="e">
        <f t="shared" si="0"/>
        <v>#DIV/0!</v>
      </c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 t="e">
        <f t="shared" si="0"/>
        <v>#DIV/0!</v>
      </c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 t="e">
        <f t="shared" si="0"/>
        <v>#DIV/0!</v>
      </c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 t="e">
        <f t="shared" si="0"/>
        <v>#DIV/0!</v>
      </c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 t="e">
        <f t="shared" si="0"/>
        <v>#DIV/0!</v>
      </c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 t="e">
        <f t="shared" si="0"/>
        <v>#DIV/0!</v>
      </c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 t="e">
        <f t="shared" si="0"/>
        <v>#DIV/0!</v>
      </c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 t="e">
        <f t="shared" si="0"/>
        <v>#DIV/0!</v>
      </c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 t="e">
        <f t="shared" si="0"/>
        <v>#DIV/0!</v>
      </c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 t="e">
        <f t="shared" si="0"/>
        <v>#DIV/0!</v>
      </c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 t="e">
        <f t="shared" si="0"/>
        <v>#DIV/0!</v>
      </c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 t="e">
        <f t="shared" si="0"/>
        <v>#DIV/0!</v>
      </c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 t="e">
        <f t="shared" si="0"/>
        <v>#DIV/0!</v>
      </c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 t="e">
        <f t="shared" si="0"/>
        <v>#DIV/0!</v>
      </c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 t="e">
        <f t="shared" si="0"/>
        <v>#DIV/0!</v>
      </c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 t="e">
        <f t="shared" si="0"/>
        <v>#DIV/0!</v>
      </c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5" t="s">
        <v>139</v>
      </c>
      <c r="B36" s="245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rintOptions horizontalCentered="1"/>
  <pageMargins left="0.7" right="0.7" top="1" bottom="0.5" header="0" footer="0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EA47-DEF5-4197-9874-5718CD6E1D8C}">
  <sheetPr>
    <pageSetUpPr fitToPage="1"/>
  </sheetPr>
  <dimension ref="A1:L31"/>
  <sheetViews>
    <sheetView zoomScale="80" zoomScaleNormal="80" workbookViewId="0">
      <pane ySplit="1" topLeftCell="A4" activePane="bottomLeft" state="frozen"/>
      <selection activeCell="F21" sqref="F21"/>
      <selection pane="bottomLeft" activeCell="C14" sqref="C14"/>
    </sheetView>
  </sheetViews>
  <sheetFormatPr defaultColWidth="9.109375" defaultRowHeight="14.4" x14ac:dyDescent="0.3"/>
  <cols>
    <col min="1" max="1" width="10.6640625" style="49" customWidth="1"/>
    <col min="2" max="2" width="19" style="49" bestFit="1" customWidth="1"/>
    <col min="3" max="3" width="11.66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237"/>
      <c r="D5" s="238"/>
      <c r="E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192" t="s">
        <v>323</v>
      </c>
      <c r="G7" s="192" t="s">
        <v>324</v>
      </c>
      <c r="H7" s="192" t="s">
        <v>325</v>
      </c>
      <c r="I7" s="192" t="s">
        <v>326</v>
      </c>
      <c r="J7" s="192" t="s">
        <v>327</v>
      </c>
      <c r="K7" s="192" t="s">
        <v>328</v>
      </c>
      <c r="L7" s="96" t="s">
        <v>138</v>
      </c>
    </row>
    <row r="8" spans="1:12" ht="24.9" customHeight="1" x14ac:dyDescent="0.3">
      <c r="A8" s="187" t="s">
        <v>158</v>
      </c>
      <c r="B8" s="118" t="s">
        <v>162</v>
      </c>
      <c r="C8" s="97" t="s">
        <v>445</v>
      </c>
      <c r="D8" s="97" t="s">
        <v>171</v>
      </c>
      <c r="E8" s="116">
        <v>6</v>
      </c>
      <c r="F8" s="117">
        <v>300</v>
      </c>
      <c r="G8" s="118">
        <v>302</v>
      </c>
      <c r="H8" s="117">
        <v>100</v>
      </c>
      <c r="I8" s="118">
        <v>98</v>
      </c>
      <c r="J8" s="117">
        <v>300</v>
      </c>
      <c r="K8" s="118">
        <v>305</v>
      </c>
      <c r="L8" s="213">
        <v>581.9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customHeight="1" x14ac:dyDescent="0.3">
      <c r="A11" s="246" t="s">
        <v>333</v>
      </c>
      <c r="B11" s="246"/>
      <c r="C11" s="246"/>
      <c r="D11" s="180"/>
      <c r="E11" s="180"/>
      <c r="F11" s="180"/>
    </row>
    <row r="12" spans="1:12" ht="6.75" customHeight="1" thickBot="1" x14ac:dyDescent="0.35">
      <c r="A12" s="188"/>
      <c r="B12" s="188"/>
      <c r="C12" s="188"/>
      <c r="D12" s="188"/>
      <c r="E12" s="188"/>
      <c r="F12" s="188"/>
    </row>
    <row r="13" spans="1:12" ht="39.9" customHeight="1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96" t="s">
        <v>134</v>
      </c>
      <c r="G13" s="96" t="s">
        <v>332</v>
      </c>
      <c r="H13" s="96" t="s">
        <v>135</v>
      </c>
      <c r="I13" s="95" t="s">
        <v>136</v>
      </c>
      <c r="J13" s="96" t="s">
        <v>334</v>
      </c>
      <c r="K13" s="96" t="s">
        <v>335</v>
      </c>
      <c r="L13" s="96" t="s">
        <v>138</v>
      </c>
    </row>
    <row r="14" spans="1:12" ht="24.9" customHeight="1" x14ac:dyDescent="0.3">
      <c r="A14" s="187" t="s">
        <v>159</v>
      </c>
      <c r="B14" s="115" t="s">
        <v>163</v>
      </c>
      <c r="C14" s="118" t="s">
        <v>446</v>
      </c>
      <c r="D14" s="97" t="s">
        <v>170</v>
      </c>
      <c r="E14" s="116">
        <v>8</v>
      </c>
      <c r="F14" s="117">
        <v>500</v>
      </c>
      <c r="G14" s="115">
        <v>503</v>
      </c>
      <c r="H14" s="117">
        <v>50</v>
      </c>
      <c r="I14" s="118">
        <v>48</v>
      </c>
      <c r="J14" s="117">
        <v>400</v>
      </c>
      <c r="K14" s="118">
        <v>416</v>
      </c>
      <c r="L14" s="213">
        <v>737.9</v>
      </c>
    </row>
    <row r="15" spans="1:12" ht="24.9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17" spans="1:12" ht="15" x14ac:dyDescent="0.3">
      <c r="A17" s="237" t="s">
        <v>329</v>
      </c>
      <c r="B17" s="237"/>
      <c r="C17" s="185"/>
      <c r="D17" s="182"/>
      <c r="E17" s="182"/>
      <c r="F17" s="182"/>
      <c r="G17" s="183"/>
      <c r="H17" s="183"/>
      <c r="I17" s="183"/>
      <c r="J17" s="183"/>
      <c r="K17" s="183"/>
    </row>
    <row r="18" spans="1:12" ht="6.75" customHeight="1" thickBot="1" x14ac:dyDescent="0.35">
      <c r="A18" s="184"/>
      <c r="B18" s="184"/>
      <c r="C18" s="184"/>
      <c r="D18" s="184"/>
      <c r="E18" s="184"/>
      <c r="F18" s="184"/>
      <c r="G18" s="183"/>
      <c r="H18" s="183"/>
      <c r="I18" s="183"/>
      <c r="J18" s="183"/>
      <c r="K18" s="183"/>
    </row>
    <row r="19" spans="1:12" ht="40.200000000000003" thickBot="1" x14ac:dyDescent="0.35">
      <c r="A19" s="95" t="s">
        <v>122</v>
      </c>
      <c r="B19" s="96" t="s">
        <v>123</v>
      </c>
      <c r="C19" s="96" t="s">
        <v>322</v>
      </c>
      <c r="D19" s="96" t="s">
        <v>103</v>
      </c>
      <c r="E19" s="96" t="s">
        <v>124</v>
      </c>
      <c r="F19" s="192" t="s">
        <v>134</v>
      </c>
      <c r="G19" s="192" t="s">
        <v>332</v>
      </c>
      <c r="H19" s="192" t="s">
        <v>135</v>
      </c>
      <c r="I19" s="192" t="s">
        <v>330</v>
      </c>
      <c r="J19" s="192" t="s">
        <v>137</v>
      </c>
      <c r="K19" s="192" t="s">
        <v>331</v>
      </c>
      <c r="L19" s="96" t="s">
        <v>138</v>
      </c>
    </row>
    <row r="20" spans="1:12" ht="24.9" customHeight="1" x14ac:dyDescent="0.3">
      <c r="A20" s="187" t="s">
        <v>160</v>
      </c>
      <c r="B20" s="115" t="s">
        <v>164</v>
      </c>
      <c r="C20" s="97" t="s">
        <v>443</v>
      </c>
      <c r="D20" s="97" t="s">
        <v>168</v>
      </c>
      <c r="E20" s="116">
        <v>8</v>
      </c>
      <c r="F20" s="117">
        <v>650</v>
      </c>
      <c r="G20" s="115">
        <v>646</v>
      </c>
      <c r="H20" s="117">
        <v>100</v>
      </c>
      <c r="I20" s="118">
        <v>104</v>
      </c>
      <c r="J20" s="117" t="s">
        <v>425</v>
      </c>
      <c r="K20" s="118" t="s">
        <v>425</v>
      </c>
      <c r="L20" s="213">
        <v>883.9</v>
      </c>
    </row>
    <row r="21" spans="1:12" ht="24.9" customHeight="1" x14ac:dyDescent="0.3">
      <c r="A21" s="187" t="s">
        <v>161</v>
      </c>
      <c r="B21" s="115" t="s">
        <v>165</v>
      </c>
      <c r="C21" s="98" t="s">
        <v>444</v>
      </c>
      <c r="D21" s="97" t="s">
        <v>168</v>
      </c>
      <c r="E21" s="116">
        <v>10</v>
      </c>
      <c r="F21" s="117">
        <v>1150</v>
      </c>
      <c r="G21" s="115">
        <v>1144</v>
      </c>
      <c r="H21" s="117">
        <v>100</v>
      </c>
      <c r="I21" s="121">
        <v>101</v>
      </c>
      <c r="J21" s="191" t="s">
        <v>425</v>
      </c>
      <c r="K21" s="121" t="s">
        <v>425</v>
      </c>
      <c r="L21" s="213">
        <v>1218.0999999999999</v>
      </c>
    </row>
    <row r="22" spans="1:12" ht="25.5" customHeight="1" thickBot="1" x14ac:dyDescent="0.35">
      <c r="A22" s="122"/>
      <c r="B22" s="123"/>
      <c r="C22" s="99"/>
      <c r="D22" s="99"/>
      <c r="E22" s="99"/>
      <c r="F22" s="124"/>
      <c r="G22" s="123"/>
      <c r="H22" s="124"/>
      <c r="I22" s="123"/>
      <c r="J22" s="124"/>
      <c r="K22" s="123"/>
      <c r="L22" s="125"/>
    </row>
    <row r="30" spans="1:12" x14ac:dyDescent="0.3">
      <c r="A30" s="101"/>
    </row>
    <row r="31" spans="1:12" x14ac:dyDescent="0.3">
      <c r="A31" s="92"/>
    </row>
  </sheetData>
  <mergeCells count="8">
    <mergeCell ref="A11:C11"/>
    <mergeCell ref="A17:B17"/>
    <mergeCell ref="A5:C5"/>
    <mergeCell ref="D5:E5"/>
    <mergeCell ref="A1:L1"/>
    <mergeCell ref="A2:L2"/>
    <mergeCell ref="A3:L3"/>
    <mergeCell ref="A4:L4"/>
  </mergeCells>
  <phoneticPr fontId="32" type="noConversion"/>
  <printOptions horizontalCentered="1"/>
  <pageMargins left="0.7" right="0.7" top="1" bottom="0.5" header="0" footer="0"/>
  <pageSetup scale="6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CD73-9C32-4499-8ADC-A9729EEF42A2}">
  <sheetPr>
    <pageSetUpPr fitToPage="1"/>
  </sheetPr>
  <dimension ref="A1:H45"/>
  <sheetViews>
    <sheetView topLeftCell="A4" zoomScale="80" zoomScaleNormal="80" workbookViewId="0">
      <selection activeCell="H26" sqref="H26"/>
    </sheetView>
  </sheetViews>
  <sheetFormatPr defaultColWidth="9.109375" defaultRowHeight="14.4" x14ac:dyDescent="0.3"/>
  <cols>
    <col min="1" max="1" width="20.109375" style="49" bestFit="1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/>
    <row r="2" spans="1:8" ht="24.9" customHeight="1" x14ac:dyDescent="0.3">
      <c r="A2" s="243" t="s">
        <v>133</v>
      </c>
      <c r="B2" s="243"/>
      <c r="C2" s="243"/>
      <c r="D2" s="243"/>
      <c r="E2" s="243"/>
      <c r="F2" s="243"/>
      <c r="G2" s="243"/>
      <c r="H2" s="243"/>
    </row>
    <row r="3" spans="1:8" ht="20.100000000000001" customHeight="1" x14ac:dyDescent="0.3">
      <c r="A3" s="244" t="s">
        <v>131</v>
      </c>
      <c r="B3" s="244"/>
      <c r="C3" s="244"/>
      <c r="D3" s="244"/>
      <c r="E3" s="244"/>
      <c r="F3" s="244"/>
      <c r="G3" s="244"/>
      <c r="H3" s="244"/>
    </row>
    <row r="4" spans="1:8" ht="21" customHeight="1" x14ac:dyDescent="0.3"/>
    <row r="5" spans="1:8" ht="20.100000000000001" customHeight="1" thickBot="1" x14ac:dyDescent="0.35">
      <c r="A5" s="52" t="s">
        <v>157</v>
      </c>
      <c r="B5" s="142"/>
      <c r="C5" s="142"/>
      <c r="D5" s="142"/>
      <c r="E5" s="142"/>
      <c r="F5" s="142"/>
      <c r="G5" s="142"/>
      <c r="H5" s="142"/>
    </row>
    <row r="6" spans="1:8" ht="31.8" thickBot="1" x14ac:dyDescent="0.35">
      <c r="A6" s="143" t="s">
        <v>122</v>
      </c>
      <c r="B6" s="143" t="s">
        <v>123</v>
      </c>
      <c r="C6" s="143" t="s">
        <v>103</v>
      </c>
      <c r="D6" s="143" t="s">
        <v>124</v>
      </c>
      <c r="E6" s="144" t="s">
        <v>141</v>
      </c>
      <c r="F6" s="144" t="s">
        <v>142</v>
      </c>
      <c r="G6" s="144" t="s">
        <v>127</v>
      </c>
      <c r="H6" s="144" t="s">
        <v>128</v>
      </c>
    </row>
    <row r="7" spans="1:8" ht="20.100000000000001" customHeight="1" x14ac:dyDescent="0.3">
      <c r="A7" s="127" t="s">
        <v>345</v>
      </c>
      <c r="B7" s="128" t="s">
        <v>167</v>
      </c>
      <c r="C7" s="132" t="s">
        <v>155</v>
      </c>
      <c r="D7" s="76">
        <v>8</v>
      </c>
      <c r="E7" s="76">
        <v>150</v>
      </c>
      <c r="F7" s="76">
        <v>133</v>
      </c>
      <c r="G7" s="76">
        <v>148</v>
      </c>
      <c r="H7" s="77">
        <f>G7/E7</f>
        <v>0.98666666666666669</v>
      </c>
    </row>
    <row r="8" spans="1:8" s="103" customFormat="1" ht="20.100000000000001" customHeight="1" x14ac:dyDescent="0.3">
      <c r="A8" s="127" t="s">
        <v>346</v>
      </c>
      <c r="B8" s="128" t="s">
        <v>167</v>
      </c>
      <c r="C8" s="132" t="s">
        <v>155</v>
      </c>
      <c r="D8" s="133">
        <v>8</v>
      </c>
      <c r="E8" s="133">
        <v>150</v>
      </c>
      <c r="F8" s="133">
        <v>148</v>
      </c>
      <c r="G8" s="133">
        <v>154</v>
      </c>
      <c r="H8" s="77">
        <f>G8/E8</f>
        <v>1.0266666666666666</v>
      </c>
    </row>
    <row r="9" spans="1:8" ht="20.100000000000001" customHeight="1" x14ac:dyDescent="0.3">
      <c r="A9" s="193" t="s">
        <v>158</v>
      </c>
      <c r="B9" s="131"/>
      <c r="C9" s="132"/>
      <c r="D9" s="133"/>
      <c r="E9" s="135">
        <f>SUM(E7:E8)</f>
        <v>300</v>
      </c>
      <c r="F9" s="130">
        <f>SUM(F7:F8)</f>
        <v>281</v>
      </c>
      <c r="G9" s="135">
        <f>SUM(G7:G8)</f>
        <v>302</v>
      </c>
      <c r="H9" s="145">
        <f>G9/E9</f>
        <v>1.0066666666666666</v>
      </c>
    </row>
    <row r="10" spans="1:8" ht="20.100000000000001" customHeight="1" x14ac:dyDescent="0.3">
      <c r="A10" s="127"/>
      <c r="B10" s="131"/>
      <c r="C10" s="132"/>
      <c r="D10" s="133"/>
      <c r="E10" s="133"/>
      <c r="F10" s="133"/>
      <c r="G10" s="133"/>
      <c r="H10" s="77"/>
    </row>
    <row r="11" spans="1:8" ht="20.100000000000001" customHeight="1" x14ac:dyDescent="0.3">
      <c r="A11" s="127" t="s">
        <v>347</v>
      </c>
      <c r="B11" s="128" t="s">
        <v>163</v>
      </c>
      <c r="C11" s="129" t="s">
        <v>150</v>
      </c>
      <c r="D11" s="76" t="s">
        <v>151</v>
      </c>
      <c r="E11" s="76">
        <v>150</v>
      </c>
      <c r="F11" s="133">
        <v>130</v>
      </c>
      <c r="G11" s="133">
        <v>156</v>
      </c>
      <c r="H11" s="77">
        <f>G11/E11</f>
        <v>1.04</v>
      </c>
    </row>
    <row r="12" spans="1:8" ht="20.100000000000001" customHeight="1" x14ac:dyDescent="0.3">
      <c r="A12" s="127" t="s">
        <v>348</v>
      </c>
      <c r="B12" s="128" t="s">
        <v>163</v>
      </c>
      <c r="C12" s="132" t="s">
        <v>150</v>
      </c>
      <c r="D12" s="133" t="s">
        <v>166</v>
      </c>
      <c r="E12" s="76">
        <v>350</v>
      </c>
      <c r="F12" s="133">
        <v>294</v>
      </c>
      <c r="G12" s="133">
        <v>347</v>
      </c>
      <c r="H12" s="77">
        <f>G12/E12</f>
        <v>0.99142857142857144</v>
      </c>
    </row>
    <row r="13" spans="1:8" ht="20.100000000000001" customHeight="1" x14ac:dyDescent="0.3">
      <c r="A13" s="193" t="s">
        <v>159</v>
      </c>
      <c r="B13" s="131"/>
      <c r="C13" s="132"/>
      <c r="D13" s="133"/>
      <c r="E13" s="135">
        <f>SUM(E11:E12)</f>
        <v>500</v>
      </c>
      <c r="F13" s="130">
        <f>SUM(F11:F12)</f>
        <v>424</v>
      </c>
      <c r="G13" s="135">
        <f>SUM(G11:G12)</f>
        <v>503</v>
      </c>
      <c r="H13" s="145">
        <f>G13/E13</f>
        <v>1.006</v>
      </c>
    </row>
    <row r="14" spans="1:8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 t="s">
        <v>349</v>
      </c>
      <c r="B15" s="128" t="s">
        <v>164</v>
      </c>
      <c r="C15" s="129" t="s">
        <v>150</v>
      </c>
      <c r="D15" s="76" t="s">
        <v>152</v>
      </c>
      <c r="E15" s="76">
        <v>500</v>
      </c>
      <c r="F15" s="133">
        <v>425</v>
      </c>
      <c r="G15" s="133">
        <v>493</v>
      </c>
      <c r="H15" s="77">
        <f t="shared" ref="H15:H22" si="0">G15/E15</f>
        <v>0.98599999999999999</v>
      </c>
    </row>
    <row r="16" spans="1:8" ht="20.100000000000001" customHeight="1" x14ac:dyDescent="0.3">
      <c r="A16" s="127" t="s">
        <v>350</v>
      </c>
      <c r="B16" s="128" t="s">
        <v>164</v>
      </c>
      <c r="C16" s="132" t="s">
        <v>150</v>
      </c>
      <c r="D16" s="133" t="s">
        <v>151</v>
      </c>
      <c r="E16" s="76">
        <v>150</v>
      </c>
      <c r="F16" s="133">
        <v>233</v>
      </c>
      <c r="G16" s="133">
        <v>153</v>
      </c>
      <c r="H16" s="77">
        <f t="shared" si="0"/>
        <v>1.02</v>
      </c>
    </row>
    <row r="17" spans="1:8" ht="20.100000000000001" customHeight="1" x14ac:dyDescent="0.3">
      <c r="A17" s="193" t="s">
        <v>160</v>
      </c>
      <c r="B17" s="131"/>
      <c r="C17" s="132"/>
      <c r="D17" s="133"/>
      <c r="E17" s="135">
        <f>SUM(E15:E16)</f>
        <v>650</v>
      </c>
      <c r="F17" s="130">
        <f>SUM(F15:F16)</f>
        <v>658</v>
      </c>
      <c r="G17" s="135">
        <f>SUM(G15:G16)</f>
        <v>646</v>
      </c>
      <c r="H17" s="145">
        <f>G17/E17</f>
        <v>0.99384615384615382</v>
      </c>
    </row>
    <row r="18" spans="1:8" ht="20.100000000000001" customHeight="1" x14ac:dyDescent="0.3">
      <c r="A18" s="127"/>
      <c r="B18" s="131"/>
      <c r="C18" s="132"/>
      <c r="D18" s="133"/>
      <c r="E18" s="76"/>
      <c r="F18" s="133"/>
      <c r="G18" s="133"/>
      <c r="H18" s="77"/>
    </row>
    <row r="19" spans="1:8" s="103" customFormat="1" ht="20.100000000000001" customHeight="1" x14ac:dyDescent="0.3">
      <c r="A19" s="127" t="s">
        <v>351</v>
      </c>
      <c r="B19" s="131" t="s">
        <v>165</v>
      </c>
      <c r="C19" s="132" t="s">
        <v>150</v>
      </c>
      <c r="D19" s="133" t="s">
        <v>151</v>
      </c>
      <c r="E19" s="133">
        <v>175</v>
      </c>
      <c r="F19" s="133">
        <v>118</v>
      </c>
      <c r="G19" s="133">
        <v>164</v>
      </c>
      <c r="H19" s="77">
        <f t="shared" si="0"/>
        <v>0.93714285714285717</v>
      </c>
    </row>
    <row r="20" spans="1:8" s="103" customFormat="1" ht="20.100000000000001" customHeight="1" x14ac:dyDescent="0.3">
      <c r="A20" s="127" t="s">
        <v>352</v>
      </c>
      <c r="B20" s="131" t="s">
        <v>165</v>
      </c>
      <c r="C20" s="129" t="s">
        <v>150</v>
      </c>
      <c r="D20" s="133" t="s">
        <v>151</v>
      </c>
      <c r="E20" s="76">
        <v>245</v>
      </c>
      <c r="F20" s="76">
        <v>220</v>
      </c>
      <c r="G20" s="76">
        <v>232</v>
      </c>
      <c r="H20" s="77">
        <f t="shared" si="0"/>
        <v>0.94693877551020411</v>
      </c>
    </row>
    <row r="21" spans="1:8" s="103" customFormat="1" ht="20.100000000000001" customHeight="1" x14ac:dyDescent="0.3">
      <c r="A21" s="127" t="s">
        <v>353</v>
      </c>
      <c r="B21" s="131" t="s">
        <v>165</v>
      </c>
      <c r="C21" s="129" t="s">
        <v>150</v>
      </c>
      <c r="D21" s="76" t="s">
        <v>152</v>
      </c>
      <c r="E21" s="76">
        <v>730</v>
      </c>
      <c r="F21" s="133">
        <v>823</v>
      </c>
      <c r="G21" s="133">
        <v>748</v>
      </c>
      <c r="H21" s="77">
        <f t="shared" si="0"/>
        <v>1.0246575342465754</v>
      </c>
    </row>
    <row r="22" spans="1:8" s="103" customFormat="1" ht="20.100000000000001" customHeight="1" x14ac:dyDescent="0.3">
      <c r="A22" s="194" t="s">
        <v>161</v>
      </c>
      <c r="B22" s="131"/>
      <c r="C22" s="132"/>
      <c r="D22" s="133"/>
      <c r="E22" s="135">
        <f>SUM(E19:E21)</f>
        <v>1150</v>
      </c>
      <c r="F22" s="130">
        <f>SUM(F19:F21)</f>
        <v>1161</v>
      </c>
      <c r="G22" s="135">
        <f>SUM(G19:G21)</f>
        <v>1144</v>
      </c>
      <c r="H22" s="145">
        <f t="shared" si="0"/>
        <v>0.99478260869565216</v>
      </c>
    </row>
    <row r="23" spans="1:8" s="103" customFormat="1" ht="20.100000000000001" customHeight="1" x14ac:dyDescent="0.3">
      <c r="A23" s="134"/>
      <c r="B23" s="131"/>
      <c r="C23" s="132"/>
      <c r="D23" s="133"/>
      <c r="E23" s="76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76"/>
      <c r="F24" s="133"/>
      <c r="G24" s="76"/>
      <c r="H24" s="77"/>
    </row>
    <row r="25" spans="1:8" ht="20.100000000000001" customHeight="1" x14ac:dyDescent="0.3">
      <c r="A25" s="134"/>
      <c r="B25" s="131"/>
      <c r="C25" s="132"/>
      <c r="D25" s="133"/>
      <c r="E25" s="133"/>
      <c r="F25" s="133"/>
      <c r="G25" s="133"/>
      <c r="H25" s="77"/>
    </row>
    <row r="26" spans="1:8" ht="20.100000000000001" customHeight="1" thickBot="1" x14ac:dyDescent="0.35">
      <c r="A26" s="136"/>
      <c r="B26" s="137"/>
      <c r="C26" s="138"/>
      <c r="D26" s="139"/>
      <c r="E26" s="140"/>
      <c r="F26" s="139"/>
      <c r="G26" s="140"/>
      <c r="H26" s="141"/>
    </row>
    <row r="27" spans="1:8" ht="20.100000000000001" customHeight="1" x14ac:dyDescent="0.3">
      <c r="A27" s="104"/>
      <c r="B27" s="105"/>
      <c r="C27" s="106"/>
      <c r="D27" s="106"/>
      <c r="E27" s="107"/>
      <c r="F27" s="106"/>
      <c r="G27" s="108"/>
      <c r="H27" s="108"/>
    </row>
    <row r="28" spans="1:8" ht="20.100000000000001" customHeight="1" x14ac:dyDescent="0.3">
      <c r="A28" s="245" t="s">
        <v>139</v>
      </c>
      <c r="B28" s="245"/>
      <c r="C28" s="109"/>
      <c r="D28" s="110"/>
      <c r="E28" s="110"/>
      <c r="F28" s="110"/>
      <c r="G28" s="110"/>
      <c r="H28" s="111"/>
    </row>
    <row r="29" spans="1:8" ht="20.100000000000001" customHeight="1" x14ac:dyDescent="0.3">
      <c r="A29" s="112"/>
      <c r="B29" s="112"/>
      <c r="C29" s="109"/>
      <c r="D29" s="110"/>
      <c r="E29" s="110"/>
      <c r="F29" s="110"/>
      <c r="G29" s="110"/>
      <c r="H29" s="111"/>
    </row>
    <row r="30" spans="1:8" ht="20.100000000000001" customHeight="1" x14ac:dyDescent="0.3">
      <c r="A30" s="112"/>
      <c r="B30" s="112"/>
      <c r="C30" s="109"/>
      <c r="D30" s="110"/>
      <c r="E30" s="110"/>
      <c r="F30" s="110"/>
      <c r="G30" s="110"/>
      <c r="H30" s="111"/>
    </row>
    <row r="31" spans="1:8" ht="20.100000000000001" customHeight="1" x14ac:dyDescent="0.3">
      <c r="A31" s="112"/>
      <c r="B31" s="112"/>
      <c r="C31" s="109"/>
      <c r="D31" s="110"/>
      <c r="E31" s="110"/>
      <c r="F31" s="110"/>
      <c r="G31" s="110"/>
      <c r="H31" s="111"/>
    </row>
    <row r="32" spans="1:8" ht="20.100000000000001" customHeight="1" x14ac:dyDescent="0.3">
      <c r="A32" s="113"/>
      <c r="B32" s="113"/>
      <c r="C32" s="109"/>
      <c r="D32" s="110"/>
      <c r="E32" s="110"/>
      <c r="F32" s="110"/>
      <c r="G32" s="110"/>
      <c r="H32" s="111"/>
    </row>
    <row r="35" spans="1:8" x14ac:dyDescent="0.3">
      <c r="A35" s="102"/>
    </row>
    <row r="36" spans="1:8" x14ac:dyDescent="0.3">
      <c r="A36" s="104"/>
      <c r="B36" s="105"/>
      <c r="C36" s="106"/>
      <c r="D36" s="106"/>
      <c r="E36" s="107"/>
      <c r="F36" s="106"/>
      <c r="G36" s="108"/>
      <c r="H36" s="108"/>
    </row>
    <row r="37" spans="1:8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x14ac:dyDescent="0.3">
      <c r="A38" s="113"/>
      <c r="B38" s="113"/>
      <c r="C38" s="109"/>
      <c r="D38" s="110"/>
      <c r="E38" s="110"/>
      <c r="F38" s="110"/>
      <c r="G38" s="110"/>
      <c r="H38" s="111"/>
    </row>
    <row r="39" spans="1:8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x14ac:dyDescent="0.3">
      <c r="A40" s="112"/>
      <c r="B40" s="112"/>
      <c r="C40" s="109"/>
      <c r="D40" s="110"/>
      <c r="E40" s="110"/>
      <c r="F40" s="110"/>
      <c r="G40" s="110"/>
      <c r="H40" s="111"/>
    </row>
    <row r="41" spans="1:8" x14ac:dyDescent="0.3">
      <c r="A41" s="113"/>
      <c r="B41" s="113"/>
      <c r="C41" s="109"/>
      <c r="D41" s="110"/>
      <c r="E41" s="110"/>
      <c r="F41" s="110"/>
      <c r="G41" s="110"/>
      <c r="H41" s="111"/>
    </row>
    <row r="42" spans="1:8" x14ac:dyDescent="0.3">
      <c r="A42" s="112"/>
      <c r="B42" s="112"/>
      <c r="C42" s="109"/>
      <c r="D42" s="110"/>
      <c r="E42" s="110"/>
      <c r="F42" s="110"/>
      <c r="G42" s="110"/>
      <c r="H42" s="111"/>
    </row>
    <row r="44" spans="1:8" x14ac:dyDescent="0.3">
      <c r="A44" s="101"/>
    </row>
    <row r="45" spans="1:8" x14ac:dyDescent="0.3">
      <c r="A45" s="92"/>
    </row>
  </sheetData>
  <mergeCells count="3">
    <mergeCell ref="A2:H2"/>
    <mergeCell ref="A3:H3"/>
    <mergeCell ref="A28:B28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9651-D67B-4687-A69F-F437123FC9C1}">
  <sheetPr>
    <pageSetUpPr fitToPage="1"/>
  </sheetPr>
  <dimension ref="A1:H41"/>
  <sheetViews>
    <sheetView topLeftCell="A13"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32" t="s">
        <v>0</v>
      </c>
      <c r="C1" s="232"/>
      <c r="D1" s="232"/>
      <c r="E1" s="232"/>
      <c r="F1" s="232"/>
      <c r="G1" s="232"/>
      <c r="H1" s="232"/>
    </row>
    <row r="2" spans="2:8" ht="20.100000000000001" customHeight="1" x14ac:dyDescent="0.35">
      <c r="B2" s="233" t="s">
        <v>131</v>
      </c>
      <c r="C2" s="233"/>
      <c r="D2" s="233"/>
      <c r="E2" s="233"/>
      <c r="F2" s="233"/>
      <c r="G2" s="233"/>
      <c r="H2" s="233"/>
    </row>
    <row r="3" spans="2:8" ht="20.100000000000001" customHeight="1" x14ac:dyDescent="0.4">
      <c r="B3" s="234" t="s">
        <v>35</v>
      </c>
      <c r="C3" s="234"/>
      <c r="D3" s="234"/>
      <c r="E3" s="234"/>
      <c r="F3" s="234"/>
      <c r="G3" s="234"/>
      <c r="H3" s="234"/>
    </row>
    <row r="4" spans="2:8" ht="20.100000000000001" customHeight="1" x14ac:dyDescent="0.3">
      <c r="B4" s="235" t="s">
        <v>33</v>
      </c>
      <c r="C4" s="235"/>
      <c r="D4" s="235"/>
      <c r="E4" s="235"/>
      <c r="F4" s="235"/>
      <c r="G4" s="235"/>
      <c r="H4" s="235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36" t="s">
        <v>2</v>
      </c>
      <c r="C6" s="236"/>
      <c r="D6" s="236"/>
      <c r="F6" s="236" t="s">
        <v>46</v>
      </c>
      <c r="G6" s="236"/>
      <c r="H6" s="236"/>
    </row>
    <row r="7" spans="2:8" ht="16.2" thickBot="1" x14ac:dyDescent="0.35">
      <c r="B7" s="215" t="s">
        <v>4</v>
      </c>
      <c r="C7" s="216"/>
      <c r="D7" s="221"/>
      <c r="E7" s="3"/>
      <c r="F7" s="215" t="s">
        <v>4</v>
      </c>
      <c r="G7" s="216"/>
      <c r="H7" s="217"/>
    </row>
    <row r="8" spans="2:8" ht="15.6" x14ac:dyDescent="0.3">
      <c r="B8" s="4" t="s">
        <v>5</v>
      </c>
      <c r="C8" s="230" t="s">
        <v>42</v>
      </c>
      <c r="D8" s="231"/>
      <c r="E8" s="5"/>
      <c r="F8" s="4" t="s">
        <v>5</v>
      </c>
      <c r="G8" s="230" t="s">
        <v>42</v>
      </c>
      <c r="H8" s="231"/>
    </row>
    <row r="9" spans="2:8" ht="15.6" x14ac:dyDescent="0.3">
      <c r="B9" s="6" t="s">
        <v>6</v>
      </c>
      <c r="C9" s="224" t="s">
        <v>468</v>
      </c>
      <c r="D9" s="227"/>
      <c r="E9" s="5"/>
      <c r="F9" s="6" t="s">
        <v>6</v>
      </c>
      <c r="G9" s="224" t="s">
        <v>468</v>
      </c>
      <c r="H9" s="227"/>
    </row>
    <row r="10" spans="2:8" ht="15.6" x14ac:dyDescent="0.3">
      <c r="B10" s="6" t="s">
        <v>7</v>
      </c>
      <c r="C10" s="224" t="s">
        <v>469</v>
      </c>
      <c r="D10" s="227"/>
      <c r="E10" s="5"/>
      <c r="F10" s="6" t="s">
        <v>7</v>
      </c>
      <c r="G10" s="224" t="s">
        <v>469</v>
      </c>
      <c r="H10" s="227"/>
    </row>
    <row r="11" spans="2:8" ht="15.6" x14ac:dyDescent="0.3">
      <c r="B11" s="6" t="s">
        <v>8</v>
      </c>
      <c r="C11" s="224" t="s">
        <v>44</v>
      </c>
      <c r="D11" s="227"/>
      <c r="E11" s="5"/>
      <c r="F11" s="6" t="s">
        <v>8</v>
      </c>
      <c r="G11" s="224" t="s">
        <v>44</v>
      </c>
      <c r="H11" s="227"/>
    </row>
    <row r="12" spans="2:8" ht="15.6" x14ac:dyDescent="0.3">
      <c r="B12" s="6" t="s">
        <v>9</v>
      </c>
      <c r="C12" s="224" t="s">
        <v>45</v>
      </c>
      <c r="D12" s="227"/>
      <c r="E12" s="5"/>
      <c r="F12" s="6" t="s">
        <v>10</v>
      </c>
      <c r="G12" s="224"/>
      <c r="H12" s="225"/>
    </row>
    <row r="13" spans="2:8" ht="16.2" thickBot="1" x14ac:dyDescent="0.35">
      <c r="B13" s="8"/>
      <c r="C13" s="218"/>
      <c r="D13" s="226"/>
      <c r="E13" s="9"/>
      <c r="F13" s="10" t="s">
        <v>10</v>
      </c>
      <c r="G13" s="218"/>
      <c r="H13" s="226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5" t="s">
        <v>11</v>
      </c>
      <c r="C15" s="216"/>
      <c r="D15" s="217"/>
      <c r="E15" s="15"/>
      <c r="F15" s="215" t="s">
        <v>11</v>
      </c>
      <c r="G15" s="216"/>
      <c r="H15" s="221"/>
    </row>
    <row r="16" spans="2:8" ht="15.6" x14ac:dyDescent="0.3">
      <c r="B16" s="16" t="s">
        <v>12</v>
      </c>
      <c r="C16" s="222" t="s">
        <v>459</v>
      </c>
      <c r="D16" s="223"/>
      <c r="E16" s="17"/>
      <c r="F16" s="16" t="s">
        <v>12</v>
      </c>
      <c r="G16" s="224" t="s">
        <v>472</v>
      </c>
      <c r="H16" s="225"/>
    </row>
    <row r="17" spans="1:8" ht="15.6" x14ac:dyDescent="0.3">
      <c r="B17" s="6" t="s">
        <v>13</v>
      </c>
      <c r="C17" s="224" t="s">
        <v>470</v>
      </c>
      <c r="D17" s="225"/>
      <c r="E17" s="9"/>
      <c r="F17" s="6" t="s">
        <v>13</v>
      </c>
      <c r="G17" s="224" t="s">
        <v>473</v>
      </c>
      <c r="H17" s="225"/>
    </row>
    <row r="18" spans="1:8" ht="15.6" x14ac:dyDescent="0.3">
      <c r="B18" s="6" t="s">
        <v>14</v>
      </c>
      <c r="C18" s="224" t="s">
        <v>43</v>
      </c>
      <c r="D18" s="225"/>
      <c r="E18" s="9"/>
      <c r="F18" s="6" t="s">
        <v>14</v>
      </c>
      <c r="G18" s="224" t="s">
        <v>43</v>
      </c>
      <c r="H18" s="225"/>
    </row>
    <row r="19" spans="1:8" ht="16.2" thickBot="1" x14ac:dyDescent="0.35">
      <c r="B19" s="8" t="s">
        <v>15</v>
      </c>
      <c r="C19" s="218" t="s">
        <v>471</v>
      </c>
      <c r="D19" s="219"/>
      <c r="E19" s="9"/>
      <c r="F19" s="8" t="s">
        <v>15</v>
      </c>
      <c r="G19" s="218" t="s">
        <v>474</v>
      </c>
      <c r="H19" s="219"/>
    </row>
    <row r="20" spans="1:8" ht="15" customHeight="1" thickBot="1" x14ac:dyDescent="0.35">
      <c r="B20" s="18"/>
      <c r="C20" s="220"/>
      <c r="D20" s="220"/>
      <c r="E20" s="15"/>
      <c r="F20" s="18"/>
      <c r="G20" s="220"/>
      <c r="H20" s="220"/>
    </row>
    <row r="21" spans="1:8" ht="20.100000000000001" customHeight="1" thickBot="1" x14ac:dyDescent="0.35">
      <c r="B21" s="215" t="s">
        <v>16</v>
      </c>
      <c r="C21" s="216"/>
      <c r="D21" s="217"/>
      <c r="E21" s="15"/>
      <c r="F21" s="215" t="s">
        <v>16</v>
      </c>
      <c r="G21" s="216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60</v>
      </c>
      <c r="D23" s="22"/>
      <c r="E23" s="9"/>
      <c r="F23" s="6" t="s">
        <v>19</v>
      </c>
      <c r="G23" s="21" t="s">
        <v>61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62</v>
      </c>
      <c r="D25" s="24"/>
      <c r="E25" s="9"/>
      <c r="F25" s="6" t="s">
        <v>20</v>
      </c>
      <c r="G25" s="23" t="s">
        <v>63</v>
      </c>
      <c r="H25" s="24"/>
    </row>
    <row r="26" spans="1:8" ht="15.6" x14ac:dyDescent="0.3">
      <c r="B26" s="195" t="s">
        <v>377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53</v>
      </c>
      <c r="D29" s="30"/>
      <c r="E29" s="9"/>
      <c r="F29" s="8" t="s">
        <v>24</v>
      </c>
      <c r="G29" s="27" t="s">
        <v>54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5" t="s">
        <v>25</v>
      </c>
      <c r="C31" s="216"/>
      <c r="D31" s="217"/>
      <c r="E31" s="9"/>
      <c r="F31" s="215" t="s">
        <v>25</v>
      </c>
      <c r="G31" s="216"/>
      <c r="H31" s="217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371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370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378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1:H1"/>
    <mergeCell ref="B2:H2"/>
    <mergeCell ref="B3:H3"/>
    <mergeCell ref="B4:H4"/>
    <mergeCell ref="B6:D6"/>
    <mergeCell ref="F6:H6"/>
    <mergeCell ref="B7:D7"/>
    <mergeCell ref="F7:H7"/>
    <mergeCell ref="C8:D8"/>
    <mergeCell ref="G8:H8"/>
    <mergeCell ref="C9:D9"/>
    <mergeCell ref="G9:H9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C16:D16"/>
    <mergeCell ref="G16:H16"/>
    <mergeCell ref="C17:D17"/>
    <mergeCell ref="G17:H17"/>
    <mergeCell ref="C18:D18"/>
    <mergeCell ref="G18:H18"/>
    <mergeCell ref="B31:D31"/>
    <mergeCell ref="F31:H31"/>
    <mergeCell ref="C19:D19"/>
    <mergeCell ref="G19:H19"/>
    <mergeCell ref="C20:D20"/>
    <mergeCell ref="G20:H20"/>
    <mergeCell ref="B21:D21"/>
    <mergeCell ref="F21:H2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2FCB-A377-43FD-9411-30E658101416}">
  <sheetPr>
    <pageSetUpPr fitToPage="1"/>
  </sheetPr>
  <dimension ref="A1:L32"/>
  <sheetViews>
    <sheetView zoomScale="80" zoomScaleNormal="80" workbookViewId="0">
      <pane ySplit="1" topLeftCell="A5" activePane="bottomLeft" state="frozen"/>
      <selection activeCell="F21" sqref="F21"/>
      <selection pane="bottomLeft" activeCell="G16" sqref="G16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bestFit="1" customWidth="1"/>
    <col min="4" max="12" width="10.6640625" style="49" customWidth="1"/>
    <col min="13" max="16384" width="9.109375" style="49"/>
  </cols>
  <sheetData>
    <row r="1" spans="1:12" ht="53.25" customHeight="1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1" x14ac:dyDescent="0.3">
      <c r="A2" s="240" t="s">
        <v>131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399999999999999" x14ac:dyDescent="0.3">
      <c r="A3" s="241" t="s">
        <v>369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" customHeight="1" x14ac:dyDescent="0.3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 ht="24.9" customHeight="1" x14ac:dyDescent="0.3">
      <c r="A5" s="237" t="s">
        <v>321</v>
      </c>
      <c r="B5" s="237"/>
      <c r="C5" s="237"/>
      <c r="D5" s="238"/>
      <c r="E5" s="238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322</v>
      </c>
      <c r="D7" s="96" t="s">
        <v>103</v>
      </c>
      <c r="E7" s="96" t="s">
        <v>124</v>
      </c>
      <c r="F7" s="192" t="s">
        <v>323</v>
      </c>
      <c r="G7" s="192" t="s">
        <v>324</v>
      </c>
      <c r="H7" s="192" t="s">
        <v>325</v>
      </c>
      <c r="I7" s="192" t="s">
        <v>326</v>
      </c>
      <c r="J7" s="192" t="s">
        <v>327</v>
      </c>
      <c r="K7" s="192" t="s">
        <v>328</v>
      </c>
      <c r="L7" s="96" t="s">
        <v>138</v>
      </c>
    </row>
    <row r="8" spans="1:12" ht="24.9" customHeight="1" x14ac:dyDescent="0.3">
      <c r="A8" s="187" t="s">
        <v>172</v>
      </c>
      <c r="B8" s="118" t="s">
        <v>176</v>
      </c>
      <c r="C8" s="97" t="s">
        <v>434</v>
      </c>
      <c r="D8" s="97" t="s">
        <v>171</v>
      </c>
      <c r="E8" s="116">
        <v>8</v>
      </c>
      <c r="F8" s="117">
        <v>300</v>
      </c>
      <c r="G8" s="118">
        <v>305</v>
      </c>
      <c r="H8" s="117">
        <v>100</v>
      </c>
      <c r="I8" s="118">
        <v>99</v>
      </c>
      <c r="J8" s="117">
        <v>300</v>
      </c>
      <c r="K8" s="118">
        <v>305</v>
      </c>
      <c r="L8" s="211">
        <v>908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customHeight="1" x14ac:dyDescent="0.3">
      <c r="A11" s="246" t="s">
        <v>333</v>
      </c>
      <c r="B11" s="246"/>
      <c r="C11" s="246"/>
      <c r="D11" s="180"/>
      <c r="E11" s="180"/>
      <c r="F11" s="180"/>
    </row>
    <row r="12" spans="1:12" ht="6.75" customHeight="1" thickBot="1" x14ac:dyDescent="0.35">
      <c r="A12" s="188"/>
      <c r="B12" s="188"/>
      <c r="C12" s="188"/>
      <c r="D12" s="188"/>
      <c r="E12" s="188"/>
      <c r="F12" s="188"/>
    </row>
    <row r="13" spans="1:12" ht="39.9" customHeight="1" thickBot="1" x14ac:dyDescent="0.35">
      <c r="A13" s="95" t="s">
        <v>122</v>
      </c>
      <c r="B13" s="96" t="s">
        <v>123</v>
      </c>
      <c r="C13" s="96" t="s">
        <v>322</v>
      </c>
      <c r="D13" s="96" t="s">
        <v>103</v>
      </c>
      <c r="E13" s="96" t="s">
        <v>124</v>
      </c>
      <c r="F13" s="96" t="s">
        <v>134</v>
      </c>
      <c r="G13" s="96" t="s">
        <v>332</v>
      </c>
      <c r="H13" s="96" t="s">
        <v>135</v>
      </c>
      <c r="I13" s="95" t="s">
        <v>136</v>
      </c>
      <c r="J13" s="96" t="s">
        <v>334</v>
      </c>
      <c r="K13" s="96" t="s">
        <v>335</v>
      </c>
      <c r="L13" s="96" t="s">
        <v>138</v>
      </c>
    </row>
    <row r="14" spans="1:12" ht="24.9" customHeight="1" x14ac:dyDescent="0.3">
      <c r="A14" s="187" t="s">
        <v>173</v>
      </c>
      <c r="B14" s="115" t="s">
        <v>177</v>
      </c>
      <c r="C14" s="189" t="s">
        <v>435</v>
      </c>
      <c r="D14" s="97" t="s">
        <v>170</v>
      </c>
      <c r="E14" s="116">
        <v>14</v>
      </c>
      <c r="F14" s="117">
        <v>2400</v>
      </c>
      <c r="G14" s="115">
        <v>2376</v>
      </c>
      <c r="H14" s="117">
        <v>240</v>
      </c>
      <c r="I14" s="118">
        <v>244</v>
      </c>
      <c r="J14" s="117">
        <v>1850</v>
      </c>
      <c r="K14" s="189">
        <v>1874</v>
      </c>
      <c r="L14" s="212">
        <v>2189.9</v>
      </c>
    </row>
    <row r="15" spans="1:12" ht="24.9" customHeight="1" x14ac:dyDescent="0.3">
      <c r="A15" s="187" t="s">
        <v>174</v>
      </c>
      <c r="B15" s="115" t="s">
        <v>180</v>
      </c>
      <c r="C15" s="189" t="s">
        <v>437</v>
      </c>
      <c r="D15" s="97" t="s">
        <v>170</v>
      </c>
      <c r="E15" s="116">
        <v>10</v>
      </c>
      <c r="F15" s="117">
        <v>1000</v>
      </c>
      <c r="G15" s="115">
        <v>988</v>
      </c>
      <c r="H15" s="117">
        <v>100</v>
      </c>
      <c r="I15" s="118">
        <v>104</v>
      </c>
      <c r="J15" s="117">
        <v>600</v>
      </c>
      <c r="K15" s="189">
        <v>598</v>
      </c>
      <c r="L15" s="212">
        <v>1168.4000000000001</v>
      </c>
    </row>
    <row r="16" spans="1:12" ht="24.9" customHeight="1" thickBot="1" x14ac:dyDescent="0.35">
      <c r="A16" s="122"/>
      <c r="B16" s="123"/>
      <c r="C16" s="99"/>
      <c r="D16" s="99"/>
      <c r="E16" s="99"/>
      <c r="F16" s="124"/>
      <c r="G16" s="123"/>
      <c r="H16" s="124"/>
      <c r="I16" s="123"/>
      <c r="J16" s="124"/>
      <c r="K16" s="123"/>
      <c r="L16" s="125"/>
    </row>
    <row r="18" spans="1:12" ht="15" x14ac:dyDescent="0.3">
      <c r="A18" s="237" t="s">
        <v>329</v>
      </c>
      <c r="B18" s="237"/>
      <c r="C18" s="185"/>
      <c r="D18" s="182"/>
      <c r="E18" s="182"/>
      <c r="F18" s="182"/>
      <c r="G18" s="183"/>
      <c r="H18" s="183"/>
      <c r="I18" s="183"/>
      <c r="J18" s="183"/>
      <c r="K18" s="183"/>
    </row>
    <row r="19" spans="1:12" ht="6.75" customHeight="1" thickBot="1" x14ac:dyDescent="0.35">
      <c r="A19" s="184"/>
      <c r="B19" s="184"/>
      <c r="C19" s="184"/>
      <c r="D19" s="184"/>
      <c r="E19" s="184"/>
      <c r="F19" s="184"/>
      <c r="G19" s="183"/>
      <c r="H19" s="183"/>
      <c r="I19" s="183"/>
      <c r="J19" s="183"/>
      <c r="K19" s="183"/>
    </row>
    <row r="20" spans="1:12" ht="40.200000000000003" thickBot="1" x14ac:dyDescent="0.35">
      <c r="A20" s="95" t="s">
        <v>122</v>
      </c>
      <c r="B20" s="96" t="s">
        <v>123</v>
      </c>
      <c r="C20" s="96" t="s">
        <v>322</v>
      </c>
      <c r="D20" s="96" t="s">
        <v>103</v>
      </c>
      <c r="E20" s="96" t="s">
        <v>124</v>
      </c>
      <c r="F20" s="192" t="s">
        <v>134</v>
      </c>
      <c r="G20" s="192" t="s">
        <v>332</v>
      </c>
      <c r="H20" s="192" t="s">
        <v>135</v>
      </c>
      <c r="I20" s="192" t="s">
        <v>330</v>
      </c>
      <c r="J20" s="192" t="s">
        <v>137</v>
      </c>
      <c r="K20" s="192" t="s">
        <v>331</v>
      </c>
      <c r="L20" s="96" t="s">
        <v>138</v>
      </c>
    </row>
    <row r="21" spans="1:12" ht="24.9" customHeight="1" x14ac:dyDescent="0.3">
      <c r="A21" s="187" t="s">
        <v>175</v>
      </c>
      <c r="B21" s="115" t="s">
        <v>178</v>
      </c>
      <c r="C21" s="97" t="s">
        <v>433</v>
      </c>
      <c r="D21" s="97" t="s">
        <v>168</v>
      </c>
      <c r="E21" s="116">
        <v>8</v>
      </c>
      <c r="F21" s="117">
        <v>650</v>
      </c>
      <c r="G21" s="115">
        <v>659</v>
      </c>
      <c r="H21" s="117">
        <v>100</v>
      </c>
      <c r="I21" s="118">
        <v>102</v>
      </c>
      <c r="J21" s="117" t="s">
        <v>425</v>
      </c>
      <c r="K21" s="118" t="s">
        <v>425</v>
      </c>
      <c r="L21" s="210">
        <v>732.6</v>
      </c>
    </row>
    <row r="22" spans="1:12" ht="25.5" customHeight="1" thickBot="1" x14ac:dyDescent="0.35">
      <c r="A22" s="122"/>
      <c r="B22" s="123"/>
      <c r="C22" s="99"/>
      <c r="D22" s="99"/>
      <c r="E22" s="99"/>
      <c r="F22" s="124"/>
      <c r="G22" s="123"/>
      <c r="H22" s="124"/>
      <c r="I22" s="123"/>
      <c r="J22" s="124"/>
      <c r="K22" s="123"/>
      <c r="L22" s="125"/>
    </row>
    <row r="31" spans="1:12" x14ac:dyDescent="0.3">
      <c r="A31" s="101"/>
    </row>
    <row r="32" spans="1:12" x14ac:dyDescent="0.3">
      <c r="A32" s="92"/>
    </row>
  </sheetData>
  <mergeCells count="8">
    <mergeCell ref="A11:C11"/>
    <mergeCell ref="A18:B18"/>
    <mergeCell ref="A5:C5"/>
    <mergeCell ref="D5:E5"/>
    <mergeCell ref="A1:L1"/>
    <mergeCell ref="A2:L2"/>
    <mergeCell ref="A3:L3"/>
    <mergeCell ref="A4:L4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ED0C-5D7F-413C-AE5B-3A27D9EBBE19}">
  <sheetPr>
    <pageSetUpPr fitToPage="1"/>
  </sheetPr>
  <dimension ref="A1:I53"/>
  <sheetViews>
    <sheetView topLeftCell="A11" zoomScale="80" zoomScaleNormal="80" workbookViewId="0">
      <selection activeCell="G24" sqref="G24"/>
    </sheetView>
  </sheetViews>
  <sheetFormatPr defaultColWidth="9.109375" defaultRowHeight="14.4" x14ac:dyDescent="0.3"/>
  <cols>
    <col min="1" max="1" width="20.10937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9" ht="24.9" customHeight="1" x14ac:dyDescent="0.3">
      <c r="A1" s="243" t="s">
        <v>133</v>
      </c>
      <c r="B1" s="243"/>
      <c r="C1" s="243"/>
      <c r="D1" s="243"/>
      <c r="E1" s="243"/>
      <c r="F1" s="243"/>
      <c r="G1" s="243"/>
      <c r="H1" s="243"/>
    </row>
    <row r="2" spans="1:9" ht="20.100000000000001" customHeight="1" x14ac:dyDescent="0.3">
      <c r="A2" s="244" t="s">
        <v>131</v>
      </c>
      <c r="B2" s="244"/>
      <c r="C2" s="244"/>
      <c r="D2" s="244"/>
      <c r="E2" s="244"/>
      <c r="F2" s="244"/>
      <c r="G2" s="244"/>
      <c r="H2" s="244"/>
    </row>
    <row r="3" spans="1:9" ht="21" customHeight="1" x14ac:dyDescent="0.3"/>
    <row r="4" spans="1:9" ht="20.100000000000001" customHeight="1" thickBot="1" x14ac:dyDescent="0.35">
      <c r="A4" s="52" t="s">
        <v>179</v>
      </c>
      <c r="B4" s="142"/>
      <c r="C4" s="142"/>
      <c r="D4" s="142"/>
      <c r="E4" s="142"/>
      <c r="F4" s="142"/>
      <c r="G4" s="142"/>
      <c r="H4" s="142"/>
    </row>
    <row r="5" spans="1:9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9" ht="20.100000000000001" customHeight="1" x14ac:dyDescent="0.3">
      <c r="A6" s="207" t="s">
        <v>354</v>
      </c>
      <c r="B6" s="128" t="s">
        <v>176</v>
      </c>
      <c r="C6" s="129" t="s">
        <v>155</v>
      </c>
      <c r="D6" s="76">
        <v>8</v>
      </c>
      <c r="E6" s="76">
        <v>150</v>
      </c>
      <c r="F6" s="133">
        <v>176</v>
      </c>
      <c r="G6" s="133">
        <v>154</v>
      </c>
      <c r="H6" s="77">
        <f>G6/E6</f>
        <v>1.0266666666666666</v>
      </c>
    </row>
    <row r="7" spans="1:9" ht="20.100000000000001" customHeight="1" x14ac:dyDescent="0.3">
      <c r="A7" s="207" t="s">
        <v>356</v>
      </c>
      <c r="B7" s="131" t="s">
        <v>176</v>
      </c>
      <c r="C7" s="132" t="s">
        <v>155</v>
      </c>
      <c r="D7" s="133">
        <v>8</v>
      </c>
      <c r="E7" s="76">
        <v>150</v>
      </c>
      <c r="F7" s="133">
        <v>142</v>
      </c>
      <c r="G7" s="133">
        <v>151</v>
      </c>
      <c r="H7" s="77">
        <f t="shared" ref="H7:H27" si="0">G7/E7</f>
        <v>1.0066666666666666</v>
      </c>
    </row>
    <row r="8" spans="1:9" ht="20.100000000000001" customHeight="1" x14ac:dyDescent="0.3">
      <c r="A8" s="193" t="s">
        <v>355</v>
      </c>
      <c r="B8" s="131"/>
      <c r="C8" s="132"/>
      <c r="D8" s="133"/>
      <c r="E8" s="135">
        <f>SUM(E6:E7)</f>
        <v>300</v>
      </c>
      <c r="F8" s="130">
        <f>SUM(F6:F7)</f>
        <v>318</v>
      </c>
      <c r="G8" s="135">
        <f>SUM(G6:G7)</f>
        <v>305</v>
      </c>
      <c r="H8" s="145">
        <f t="shared" si="0"/>
        <v>1.0166666666666666</v>
      </c>
    </row>
    <row r="9" spans="1:9" ht="20.100000000000001" customHeight="1" x14ac:dyDescent="0.3">
      <c r="A9" s="207"/>
      <c r="B9" s="131"/>
      <c r="C9" s="132"/>
      <c r="D9" s="133"/>
      <c r="E9" s="76"/>
      <c r="F9" s="133"/>
      <c r="G9" s="133"/>
      <c r="H9" s="77"/>
    </row>
    <row r="10" spans="1:9" s="103" customFormat="1" ht="20.100000000000001" customHeight="1" x14ac:dyDescent="0.3">
      <c r="A10" s="208" t="s">
        <v>357</v>
      </c>
      <c r="B10" s="131" t="s">
        <v>177</v>
      </c>
      <c r="C10" s="132" t="s">
        <v>155</v>
      </c>
      <c r="D10" s="133">
        <v>12</v>
      </c>
      <c r="E10" s="133">
        <v>300</v>
      </c>
      <c r="F10" s="133"/>
      <c r="G10" s="133"/>
      <c r="H10" s="77">
        <f t="shared" si="0"/>
        <v>0</v>
      </c>
    </row>
    <row r="11" spans="1:9" s="103" customFormat="1" ht="20.100000000000001" customHeight="1" x14ac:dyDescent="0.3">
      <c r="A11" s="208" t="s">
        <v>358</v>
      </c>
      <c r="B11" s="131" t="s">
        <v>177</v>
      </c>
      <c r="C11" s="132" t="s">
        <v>155</v>
      </c>
      <c r="D11" s="133">
        <v>12</v>
      </c>
      <c r="E11" s="76">
        <v>300</v>
      </c>
      <c r="F11" s="76"/>
      <c r="G11" s="76"/>
      <c r="H11" s="77">
        <f t="shared" si="0"/>
        <v>0</v>
      </c>
    </row>
    <row r="12" spans="1:9" s="103" customFormat="1" ht="20.100000000000001" customHeight="1" x14ac:dyDescent="0.3">
      <c r="A12" s="208" t="s">
        <v>359</v>
      </c>
      <c r="B12" s="131" t="s">
        <v>177</v>
      </c>
      <c r="C12" s="132" t="s">
        <v>155</v>
      </c>
      <c r="D12" s="133">
        <v>12</v>
      </c>
      <c r="E12" s="76">
        <v>300</v>
      </c>
      <c r="F12" s="133"/>
      <c r="G12" s="133"/>
      <c r="H12" s="77">
        <f t="shared" si="0"/>
        <v>0</v>
      </c>
      <c r="I12" s="103" t="s">
        <v>436</v>
      </c>
    </row>
    <row r="13" spans="1:9" s="103" customFormat="1" ht="20.100000000000001" customHeight="1" x14ac:dyDescent="0.3">
      <c r="A13" s="208" t="s">
        <v>360</v>
      </c>
      <c r="B13" s="131" t="s">
        <v>177</v>
      </c>
      <c r="C13" s="132" t="s">
        <v>155</v>
      </c>
      <c r="D13" s="133">
        <v>12</v>
      </c>
      <c r="E13" s="76">
        <v>300</v>
      </c>
      <c r="F13" s="133"/>
      <c r="G13" s="133"/>
      <c r="H13" s="77">
        <f t="shared" si="0"/>
        <v>0</v>
      </c>
    </row>
    <row r="14" spans="1:9" s="103" customFormat="1" ht="20.100000000000001" customHeight="1" x14ac:dyDescent="0.3">
      <c r="A14" s="208" t="s">
        <v>361</v>
      </c>
      <c r="B14" s="131" t="s">
        <v>177</v>
      </c>
      <c r="C14" s="132" t="s">
        <v>155</v>
      </c>
      <c r="D14" s="133">
        <v>12</v>
      </c>
      <c r="E14" s="76">
        <v>300</v>
      </c>
      <c r="F14" s="133"/>
      <c r="G14" s="133"/>
      <c r="H14" s="77">
        <f t="shared" si="0"/>
        <v>0</v>
      </c>
    </row>
    <row r="15" spans="1:9" ht="20.100000000000001" customHeight="1" x14ac:dyDescent="0.3">
      <c r="A15" s="208" t="s">
        <v>362</v>
      </c>
      <c r="B15" s="131" t="s">
        <v>177</v>
      </c>
      <c r="C15" s="132" t="s">
        <v>155</v>
      </c>
      <c r="D15" s="133">
        <v>12</v>
      </c>
      <c r="E15" s="76">
        <v>300</v>
      </c>
      <c r="F15" s="133"/>
      <c r="G15" s="133"/>
      <c r="H15" s="77">
        <f t="shared" si="0"/>
        <v>0</v>
      </c>
    </row>
    <row r="16" spans="1:9" ht="20.100000000000001" customHeight="1" x14ac:dyDescent="0.3">
      <c r="A16" s="208" t="s">
        <v>363</v>
      </c>
      <c r="B16" s="131" t="s">
        <v>177</v>
      </c>
      <c r="C16" s="132" t="s">
        <v>155</v>
      </c>
      <c r="D16" s="133">
        <v>12</v>
      </c>
      <c r="E16" s="76">
        <v>300</v>
      </c>
      <c r="F16" s="133"/>
      <c r="G16" s="133"/>
      <c r="H16" s="77">
        <f t="shared" si="0"/>
        <v>0</v>
      </c>
    </row>
    <row r="17" spans="1:8" ht="20.100000000000001" customHeight="1" x14ac:dyDescent="0.3">
      <c r="A17" s="208" t="s">
        <v>364</v>
      </c>
      <c r="B17" s="131" t="s">
        <v>177</v>
      </c>
      <c r="C17" s="132" t="s">
        <v>155</v>
      </c>
      <c r="D17" s="133">
        <v>12</v>
      </c>
      <c r="E17" s="76">
        <v>300</v>
      </c>
      <c r="F17" s="76"/>
      <c r="G17" s="76"/>
      <c r="H17" s="77">
        <f t="shared" si="0"/>
        <v>0</v>
      </c>
    </row>
    <row r="18" spans="1:8" s="103" customFormat="1" ht="20.100000000000001" customHeight="1" x14ac:dyDescent="0.3">
      <c r="A18" s="157" t="s">
        <v>173</v>
      </c>
      <c r="B18" s="131"/>
      <c r="C18" s="132"/>
      <c r="D18" s="133"/>
      <c r="E18" s="130">
        <f>SUM(E10:E17)</f>
        <v>2400</v>
      </c>
      <c r="F18" s="130">
        <f>SUM(F10:F17)</f>
        <v>0</v>
      </c>
      <c r="G18" s="130">
        <f>SUM(G10:G17)</f>
        <v>0</v>
      </c>
      <c r="H18" s="145">
        <f t="shared" si="0"/>
        <v>0</v>
      </c>
    </row>
    <row r="19" spans="1:8" ht="20.100000000000001" customHeight="1" x14ac:dyDescent="0.3">
      <c r="A19" s="208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208" t="s">
        <v>365</v>
      </c>
      <c r="B20" s="131" t="s">
        <v>180</v>
      </c>
      <c r="C20" s="132" t="s">
        <v>155</v>
      </c>
      <c r="D20" s="133">
        <v>12</v>
      </c>
      <c r="E20" s="133">
        <v>250</v>
      </c>
      <c r="F20" s="133">
        <v>81</v>
      </c>
      <c r="G20" s="133">
        <v>238</v>
      </c>
      <c r="H20" s="77">
        <f t="shared" si="0"/>
        <v>0.95199999999999996</v>
      </c>
    </row>
    <row r="21" spans="1:8" ht="20.100000000000001" customHeight="1" x14ac:dyDescent="0.3">
      <c r="A21" s="208" t="s">
        <v>366</v>
      </c>
      <c r="B21" s="131" t="s">
        <v>180</v>
      </c>
      <c r="C21" s="132" t="s">
        <v>155</v>
      </c>
      <c r="D21" s="133">
        <v>12</v>
      </c>
      <c r="E21" s="133">
        <v>250</v>
      </c>
      <c r="F21" s="133">
        <v>104</v>
      </c>
      <c r="G21" s="133">
        <v>243</v>
      </c>
      <c r="H21" s="77">
        <f t="shared" si="0"/>
        <v>0.97199999999999998</v>
      </c>
    </row>
    <row r="22" spans="1:8" ht="20.100000000000001" customHeight="1" x14ac:dyDescent="0.3">
      <c r="A22" s="208" t="s">
        <v>367</v>
      </c>
      <c r="B22" s="131" t="s">
        <v>180</v>
      </c>
      <c r="C22" s="132" t="s">
        <v>155</v>
      </c>
      <c r="D22" s="133">
        <v>12</v>
      </c>
      <c r="E22" s="133">
        <v>250</v>
      </c>
      <c r="F22" s="133">
        <v>309</v>
      </c>
      <c r="G22" s="133">
        <v>267</v>
      </c>
      <c r="H22" s="77">
        <f t="shared" si="0"/>
        <v>1.0680000000000001</v>
      </c>
    </row>
    <row r="23" spans="1:8" ht="20.100000000000001" customHeight="1" x14ac:dyDescent="0.3">
      <c r="A23" s="208" t="s">
        <v>368</v>
      </c>
      <c r="B23" s="131" t="s">
        <v>180</v>
      </c>
      <c r="C23" s="132" t="s">
        <v>155</v>
      </c>
      <c r="D23" s="133">
        <v>12</v>
      </c>
      <c r="E23" s="133">
        <v>250</v>
      </c>
      <c r="F23" s="133">
        <v>358</v>
      </c>
      <c r="G23" s="133">
        <v>240</v>
      </c>
      <c r="H23" s="77">
        <f t="shared" si="0"/>
        <v>0.96</v>
      </c>
    </row>
    <row r="24" spans="1:8" ht="20.100000000000001" customHeight="1" x14ac:dyDescent="0.3">
      <c r="A24" s="157" t="s">
        <v>174</v>
      </c>
      <c r="B24" s="131"/>
      <c r="C24" s="132"/>
      <c r="D24" s="133"/>
      <c r="E24" s="130">
        <f>SUM(E20:E23)</f>
        <v>1000</v>
      </c>
      <c r="F24" s="130">
        <f>SUM(F20:F23)</f>
        <v>852</v>
      </c>
      <c r="G24" s="130">
        <f>SUM(G20:G23)</f>
        <v>988</v>
      </c>
      <c r="H24" s="145">
        <f t="shared" si="0"/>
        <v>0.98799999999999999</v>
      </c>
    </row>
    <row r="25" spans="1:8" ht="20.100000000000001" customHeight="1" x14ac:dyDescent="0.3">
      <c r="A25" s="20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207" t="s">
        <v>375</v>
      </c>
      <c r="B26" s="131" t="s">
        <v>178</v>
      </c>
      <c r="C26" s="132" t="s">
        <v>150</v>
      </c>
      <c r="D26" s="133" t="s">
        <v>151</v>
      </c>
      <c r="E26" s="133">
        <v>150</v>
      </c>
      <c r="F26" s="133">
        <v>59</v>
      </c>
      <c r="G26" s="133">
        <v>150</v>
      </c>
      <c r="H26" s="77">
        <f t="shared" si="0"/>
        <v>1</v>
      </c>
    </row>
    <row r="27" spans="1:8" ht="20.100000000000001" customHeight="1" x14ac:dyDescent="0.3">
      <c r="A27" s="207" t="s">
        <v>376</v>
      </c>
      <c r="B27" s="131" t="s">
        <v>178</v>
      </c>
      <c r="C27" s="132" t="s">
        <v>150</v>
      </c>
      <c r="D27" s="133" t="s">
        <v>152</v>
      </c>
      <c r="E27" s="133">
        <v>500</v>
      </c>
      <c r="F27" s="133">
        <v>458</v>
      </c>
      <c r="G27" s="133">
        <v>509</v>
      </c>
      <c r="H27" s="77">
        <f t="shared" si="0"/>
        <v>1.018</v>
      </c>
    </row>
    <row r="28" spans="1:8" ht="20.100000000000001" customHeight="1" x14ac:dyDescent="0.3">
      <c r="A28" s="157" t="s">
        <v>175</v>
      </c>
      <c r="B28" s="131"/>
      <c r="C28" s="132"/>
      <c r="D28" s="133"/>
      <c r="E28" s="135">
        <f>SUM(E26:E27)</f>
        <v>650</v>
      </c>
      <c r="F28" s="130">
        <f>SUM(F26:F27)</f>
        <v>517</v>
      </c>
      <c r="G28" s="135">
        <f>SUM(G26:G27)</f>
        <v>659</v>
      </c>
      <c r="H28" s="145">
        <f t="shared" ref="H28" si="1">G28/E28</f>
        <v>1.0138461538461538</v>
      </c>
    </row>
    <row r="29" spans="1:8" ht="20.100000000000001" customHeight="1" x14ac:dyDescent="0.3">
      <c r="A29" s="20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20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20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20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208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209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5" t="s">
        <v>139</v>
      </c>
      <c r="B36" s="245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DB88D4-1966-4E2E-8FD7-E60F4AB48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4E19AE-63A2-4EA0-9841-9485FA58E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31</vt:i4>
      </vt:variant>
    </vt:vector>
  </HeadingPairs>
  <TitlesOfParts>
    <vt:vector size="71" baseType="lpstr">
      <vt:lpstr>RTU-1N</vt:lpstr>
      <vt:lpstr>RTU-1N VAVs</vt:lpstr>
      <vt:lpstr>RTU-1N GRD's</vt:lpstr>
      <vt:lpstr>RTU-1S</vt:lpstr>
      <vt:lpstr>RTU-1S VAVs</vt:lpstr>
      <vt:lpstr>RTU-1S GRD's</vt:lpstr>
      <vt:lpstr>RTU-2N</vt:lpstr>
      <vt:lpstr>RTU-2N VAV's</vt:lpstr>
      <vt:lpstr>RTU-2N GRD's</vt:lpstr>
      <vt:lpstr>RTU-2S</vt:lpstr>
      <vt:lpstr>RTU-2S VAV's</vt:lpstr>
      <vt:lpstr>RTU-2S GRD's</vt:lpstr>
      <vt:lpstr>RTU-3N</vt:lpstr>
      <vt:lpstr>RTU-3N VAV's</vt:lpstr>
      <vt:lpstr>RTU-3N GRD's</vt:lpstr>
      <vt:lpstr>RTU-3S</vt:lpstr>
      <vt:lpstr>RTU-3S VAV's</vt:lpstr>
      <vt:lpstr>RTU-3S GRD's</vt:lpstr>
      <vt:lpstr>RTU-4N</vt:lpstr>
      <vt:lpstr>RTU-4N VAV's</vt:lpstr>
      <vt:lpstr>RTU-4N GRD's</vt:lpstr>
      <vt:lpstr>RTU-4S</vt:lpstr>
      <vt:lpstr>RTU-4S VAV's</vt:lpstr>
      <vt:lpstr>RTU-4S GRD's</vt:lpstr>
      <vt:lpstr>RTU-5N</vt:lpstr>
      <vt:lpstr>RTU-5N VAV's</vt:lpstr>
      <vt:lpstr>RTU-5N GRD's</vt:lpstr>
      <vt:lpstr>RTU-5S</vt:lpstr>
      <vt:lpstr>RTU-5S VAV's</vt:lpstr>
      <vt:lpstr>RTU-5S GRD's</vt:lpstr>
      <vt:lpstr>FCU-1</vt:lpstr>
      <vt:lpstr>EF-1</vt:lpstr>
      <vt:lpstr>EF-2</vt:lpstr>
      <vt:lpstr>SEF-1</vt:lpstr>
      <vt:lpstr>SEF-2</vt:lpstr>
      <vt:lpstr>EPF-1</vt:lpstr>
      <vt:lpstr>SPF-1</vt:lpstr>
      <vt:lpstr>SPF-2</vt:lpstr>
      <vt:lpstr>SPF-3</vt:lpstr>
      <vt:lpstr>SGRD - Blank</vt:lpstr>
      <vt:lpstr>'EF-1'!Print_Area</vt:lpstr>
      <vt:lpstr>'EF-2'!Print_Area</vt:lpstr>
      <vt:lpstr>'EPF-1'!Print_Area</vt:lpstr>
      <vt:lpstr>'FCU-1'!Print_Area</vt:lpstr>
      <vt:lpstr>'RTU-1N'!Print_Area</vt:lpstr>
      <vt:lpstr>'RTU-1N GRD''s'!Print_Area</vt:lpstr>
      <vt:lpstr>'RTU-1S'!Print_Area</vt:lpstr>
      <vt:lpstr>'RTU-1S GRD''s'!Print_Area</vt:lpstr>
      <vt:lpstr>'RTU-2N'!Print_Area</vt:lpstr>
      <vt:lpstr>'RTU-2N GRD''s'!Print_Area</vt:lpstr>
      <vt:lpstr>'RTU-2S'!Print_Area</vt:lpstr>
      <vt:lpstr>'RTU-2S GRD''s'!Print_Area</vt:lpstr>
      <vt:lpstr>'RTU-3N'!Print_Area</vt:lpstr>
      <vt:lpstr>'RTU-3N GRD''s'!Print_Area</vt:lpstr>
      <vt:lpstr>'RTU-3S'!Print_Area</vt:lpstr>
      <vt:lpstr>'RTU-3S GRD''s'!Print_Area</vt:lpstr>
      <vt:lpstr>'RTU-4N'!Print_Area</vt:lpstr>
      <vt:lpstr>'RTU-4N GRD''s'!Print_Area</vt:lpstr>
      <vt:lpstr>'RTU-4S'!Print_Area</vt:lpstr>
      <vt:lpstr>'RTU-4S GRD''s'!Print_Area</vt:lpstr>
      <vt:lpstr>'RTU-5N'!Print_Area</vt:lpstr>
      <vt:lpstr>'RTU-5N GRD''s'!Print_Area</vt:lpstr>
      <vt:lpstr>'RTU-5N VAV''s'!Print_Area</vt:lpstr>
      <vt:lpstr>'RTU-5S'!Print_Area</vt:lpstr>
      <vt:lpstr>'RTU-5S GRD''s'!Print_Area</vt:lpstr>
      <vt:lpstr>'SEF-1'!Print_Area</vt:lpstr>
      <vt:lpstr>'SEF-2'!Print_Area</vt:lpstr>
      <vt:lpstr>'SGRD - Blank'!Print_Area</vt:lpstr>
      <vt:lpstr>'SPF-1'!Print_Area</vt:lpstr>
      <vt:lpstr>'SPF-2'!Print_Area</vt:lpstr>
      <vt:lpstr>'SPF-3'!Print_Area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wesley john</cp:lastModifiedBy>
  <dcterms:created xsi:type="dcterms:W3CDTF">2022-09-06T14:48:02Z</dcterms:created>
  <dcterms:modified xsi:type="dcterms:W3CDTF">2023-02-15T14:28:42Z</dcterms:modified>
</cp:coreProperties>
</file>