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8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10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IBP/IBP 18 - SHELL 6275 Plano Pkwy/Report Documents/"/>
    </mc:Choice>
  </mc:AlternateContent>
  <xr:revisionPtr revIDLastSave="2" documentId="13_ncr:1_{8B49A765-B70D-427D-AAE0-9EA44402427C}" xr6:coauthVersionLast="47" xr6:coauthVersionMax="47" xr10:uidLastSave="{20647A2D-AFCB-4263-93AE-70F06221B325}"/>
  <bookViews>
    <workbookView xWindow="-120" yWindow="-120" windowWidth="29040" windowHeight="15720" firstSheet="18" activeTab="28" xr2:uid="{68BFF108-7C86-4026-A48D-F519D246FB8F}"/>
  </bookViews>
  <sheets>
    <sheet name="RTU-1N VAVs" sheetId="14" r:id="rId1"/>
    <sheet name="RTU-1N GRD's" sheetId="15" r:id="rId2"/>
    <sheet name="RTU-1S VAVs" sheetId="16" r:id="rId3"/>
    <sheet name="RTU-1S GRD's" sheetId="17" r:id="rId4"/>
    <sheet name="RTU-2N VAV's" sheetId="18" r:id="rId5"/>
    <sheet name="RTU-2N GRD's" sheetId="20" r:id="rId6"/>
    <sheet name="RTU-2S VAV's" sheetId="19" r:id="rId7"/>
    <sheet name="RTU-2S GRD's" sheetId="21" r:id="rId8"/>
    <sheet name="RTU-3N VAV's" sheetId="22" r:id="rId9"/>
    <sheet name="RTU-3N GRD's" sheetId="24" r:id="rId10"/>
    <sheet name="RTU-3S VAV's" sheetId="23" r:id="rId11"/>
    <sheet name="RTU-3S GRD's" sheetId="25" r:id="rId12"/>
    <sheet name="RTU-4N VAV's" sheetId="26" r:id="rId13"/>
    <sheet name="RTU-4N GRD's" sheetId="27" r:id="rId14"/>
    <sheet name="RTU-4S VAV's" sheetId="28" r:id="rId15"/>
    <sheet name="RTU-4S GRD's" sheetId="29" r:id="rId16"/>
    <sheet name="RTU-5N VAV's" sheetId="32" r:id="rId17"/>
    <sheet name="RTU-5N GRD's" sheetId="33" r:id="rId18"/>
    <sheet name="RTU-5S VAV's" sheetId="30" r:id="rId19"/>
    <sheet name="RTU-5S GRD's" sheetId="31" r:id="rId20"/>
    <sheet name="FCU-1" sheetId="48" r:id="rId21"/>
    <sheet name="EF-1" sheetId="34" r:id="rId22"/>
    <sheet name="EF-2" sheetId="35" r:id="rId23"/>
    <sheet name="SEF-1" sheetId="42" r:id="rId24"/>
    <sheet name="SEF-2" sheetId="43" r:id="rId25"/>
    <sheet name="EPF-1" sheetId="44" r:id="rId26"/>
    <sheet name="SPF-1" sheetId="45" r:id="rId27"/>
    <sheet name="SPF-2" sheetId="46" r:id="rId28"/>
    <sheet name="SPF-3" sheetId="47" r:id="rId29"/>
  </sheets>
  <definedNames>
    <definedName name="_xlnm.Print_Area" localSheetId="21">'EF-1'!$A$1:$H$55</definedName>
    <definedName name="_xlnm.Print_Area" localSheetId="22">'EF-2'!$A$1:$H$54</definedName>
    <definedName name="_xlnm.Print_Area" localSheetId="25">'EPF-1'!$A$1:$H$36</definedName>
    <definedName name="_xlnm.Print_Area" localSheetId="20">'FCU-1'!$A$1:$H$31</definedName>
    <definedName name="_xlnm.Print_Area" localSheetId="1">'RTU-1N GRD''s'!$A$2:$H$24</definedName>
    <definedName name="_xlnm.Print_Area" localSheetId="0">'RTU-1N VAVs'!#REF!</definedName>
    <definedName name="_xlnm.Print_Area" localSheetId="3">'RTU-1S GRD''s'!$A$2:$H$28</definedName>
    <definedName name="_xlnm.Print_Area" localSheetId="2">'RTU-1S VAVs'!#REF!</definedName>
    <definedName name="_xlnm.Print_Area" localSheetId="5">'RTU-2N GRD''s'!$A$1:$H$36</definedName>
    <definedName name="_xlnm.Print_Area" localSheetId="4">'RTU-2N VAV''s'!#REF!</definedName>
    <definedName name="_xlnm.Print_Area" localSheetId="7">'RTU-2S GRD''s'!$A$1:$H$36</definedName>
    <definedName name="_xlnm.Print_Area" localSheetId="6">'RTU-2S VAV''s'!#REF!</definedName>
    <definedName name="_xlnm.Print_Area" localSheetId="9">'RTU-3N GRD''s'!$A$1:$H$36</definedName>
    <definedName name="_xlnm.Print_Area" localSheetId="8">'RTU-3N VAV''s'!#REF!</definedName>
    <definedName name="_xlnm.Print_Area" localSheetId="11">'RTU-3S GRD''s'!$A$1:$H$36</definedName>
    <definedName name="_xlnm.Print_Area" localSheetId="10">'RTU-3S VAV''s'!#REF!</definedName>
    <definedName name="_xlnm.Print_Area" localSheetId="13">'RTU-4N GRD''s'!$A$1:$H$36</definedName>
    <definedName name="_xlnm.Print_Area" localSheetId="12">'RTU-4N VAV''s'!#REF!</definedName>
    <definedName name="_xlnm.Print_Area" localSheetId="15">'RTU-4S GRD''s'!$A$1:$H$36</definedName>
    <definedName name="_xlnm.Print_Area" localSheetId="14">'RTU-4S VAV''s'!#REF!</definedName>
    <definedName name="_xlnm.Print_Area" localSheetId="17">'RTU-5N GRD''s'!$A$1:$H$36</definedName>
    <definedName name="_xlnm.Print_Area" localSheetId="16">'RTU-5N VAV''s'!$A$1:$L$9</definedName>
    <definedName name="_xlnm.Print_Area" localSheetId="19">'RTU-5S GRD''s'!$A$1:$H$36</definedName>
    <definedName name="_xlnm.Print_Area" localSheetId="18">'RTU-5S VAV''s'!#REF!</definedName>
    <definedName name="_xlnm.Print_Area" localSheetId="23">'SEF-1'!$A$1:$H$35</definedName>
    <definedName name="_xlnm.Print_Area" localSheetId="24">'SEF-2'!$A$1:$H$36</definedName>
    <definedName name="_xlnm.Print_Area" localSheetId="26">'SPF-1'!$A$1:$H$36</definedName>
    <definedName name="_xlnm.Print_Area" localSheetId="27">'SPF-2'!$A$1:$H$36</definedName>
    <definedName name="_xlnm.Print_Area" localSheetId="28">'SPF-3'!$A$1:$H$34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8" l="1"/>
  <c r="F22" i="48"/>
  <c r="E22" i="48"/>
  <c r="H21" i="48"/>
  <c r="H20" i="48"/>
  <c r="F43" i="35"/>
  <c r="H29" i="34"/>
  <c r="H30" i="34"/>
  <c r="H28" i="34"/>
  <c r="F43" i="34"/>
  <c r="G43" i="34"/>
  <c r="F11" i="20"/>
  <c r="F12" i="20"/>
  <c r="F13" i="20"/>
  <c r="F14" i="20"/>
  <c r="F15" i="20"/>
  <c r="F16" i="20"/>
  <c r="F17" i="20"/>
  <c r="F10" i="20"/>
  <c r="F18" i="20" s="1"/>
  <c r="G18" i="20"/>
  <c r="H39" i="35"/>
  <c r="H38" i="35"/>
  <c r="H22" i="34"/>
  <c r="F20" i="15"/>
  <c r="F9" i="15"/>
  <c r="F13" i="15"/>
  <c r="F9" i="17"/>
  <c r="F13" i="17"/>
  <c r="F17" i="17"/>
  <c r="F22" i="17"/>
  <c r="F8" i="21"/>
  <c r="F14" i="21"/>
  <c r="F18" i="21"/>
  <c r="F22" i="21"/>
  <c r="F26" i="21"/>
  <c r="F8" i="20"/>
  <c r="F24" i="20"/>
  <c r="F28" i="20"/>
  <c r="F8" i="25"/>
  <c r="F12" i="25"/>
  <c r="F8" i="24"/>
  <c r="F12" i="24"/>
  <c r="F8" i="27"/>
  <c r="G12" i="27"/>
  <c r="F8" i="29"/>
  <c r="F12" i="29"/>
  <c r="F12" i="27"/>
  <c r="G12" i="31"/>
  <c r="H12" i="31" s="1"/>
  <c r="F8" i="31"/>
  <c r="F12" i="31"/>
  <c r="F8" i="33"/>
  <c r="F12" i="33"/>
  <c r="G43" i="35"/>
  <c r="E43" i="35"/>
  <c r="H42" i="35"/>
  <c r="H35" i="35"/>
  <c r="H34" i="35"/>
  <c r="H33" i="35"/>
  <c r="H32" i="35"/>
  <c r="H31" i="35"/>
  <c r="H30" i="35"/>
  <c r="H29" i="35"/>
  <c r="H41" i="35"/>
  <c r="H40" i="35"/>
  <c r="H37" i="35"/>
  <c r="H36" i="35"/>
  <c r="H28" i="35"/>
  <c r="E43" i="34"/>
  <c r="H35" i="34"/>
  <c r="H34" i="34"/>
  <c r="H33" i="34"/>
  <c r="H32" i="34"/>
  <c r="H31" i="34"/>
  <c r="H42" i="34"/>
  <c r="H41" i="34"/>
  <c r="H40" i="34"/>
  <c r="H39" i="34"/>
  <c r="H38" i="34"/>
  <c r="H37" i="34"/>
  <c r="H36" i="34"/>
  <c r="E12" i="31"/>
  <c r="G8" i="31"/>
  <c r="E8" i="31"/>
  <c r="G12" i="33"/>
  <c r="E12" i="33"/>
  <c r="G8" i="33"/>
  <c r="E8" i="33"/>
  <c r="H11" i="33"/>
  <c r="H10" i="33"/>
  <c r="H7" i="33"/>
  <c r="H6" i="33"/>
  <c r="H11" i="31"/>
  <c r="H10" i="31"/>
  <c r="H7" i="31"/>
  <c r="H6" i="31"/>
  <c r="H22" i="48" l="1"/>
  <c r="H12" i="33"/>
  <c r="H8" i="31"/>
  <c r="H8" i="33"/>
  <c r="H43" i="35"/>
  <c r="H43" i="34"/>
  <c r="G12" i="29"/>
  <c r="E12" i="29"/>
  <c r="G8" i="29"/>
  <c r="E8" i="29"/>
  <c r="E12" i="27"/>
  <c r="H12" i="27" s="1"/>
  <c r="G8" i="27"/>
  <c r="E8" i="27"/>
  <c r="H11" i="29"/>
  <c r="H10" i="29"/>
  <c r="H7" i="29"/>
  <c r="H6" i="29"/>
  <c r="H11" i="27"/>
  <c r="H10" i="27"/>
  <c r="H7" i="27"/>
  <c r="H6" i="27"/>
  <c r="G12" i="25"/>
  <c r="E12" i="25"/>
  <c r="G8" i="25"/>
  <c r="E8" i="25"/>
  <c r="G12" i="24"/>
  <c r="E12" i="24"/>
  <c r="G8" i="24"/>
  <c r="E8" i="24"/>
  <c r="H11" i="25"/>
  <c r="H10" i="25"/>
  <c r="H7" i="25"/>
  <c r="H6" i="25"/>
  <c r="H11" i="24"/>
  <c r="H10" i="24"/>
  <c r="H7" i="24"/>
  <c r="H6" i="24"/>
  <c r="G26" i="21"/>
  <c r="E26" i="21"/>
  <c r="H25" i="21"/>
  <c r="H24" i="21"/>
  <c r="G22" i="21"/>
  <c r="E22" i="21"/>
  <c r="G18" i="21"/>
  <c r="E18" i="21"/>
  <c r="G14" i="21"/>
  <c r="E14" i="21"/>
  <c r="G8" i="21"/>
  <c r="E8" i="21"/>
  <c r="G28" i="20"/>
  <c r="E28" i="20"/>
  <c r="H28" i="20" s="1"/>
  <c r="G24" i="20"/>
  <c r="E24" i="20"/>
  <c r="E18" i="20"/>
  <c r="G8" i="20"/>
  <c r="E8" i="20"/>
  <c r="H21" i="21"/>
  <c r="H20" i="21"/>
  <c r="H17" i="21"/>
  <c r="H16" i="21"/>
  <c r="H13" i="21"/>
  <c r="H12" i="21"/>
  <c r="H11" i="21"/>
  <c r="H10" i="21"/>
  <c r="H7" i="21"/>
  <c r="H6" i="21"/>
  <c r="H27" i="20"/>
  <c r="H26" i="20"/>
  <c r="H23" i="20"/>
  <c r="H22" i="20"/>
  <c r="H21" i="20"/>
  <c r="H20" i="20"/>
  <c r="H17" i="20"/>
  <c r="H16" i="20"/>
  <c r="H15" i="20"/>
  <c r="H14" i="20"/>
  <c r="H13" i="20"/>
  <c r="H12" i="20"/>
  <c r="H11" i="20"/>
  <c r="H10" i="20"/>
  <c r="H7" i="20"/>
  <c r="H6" i="20"/>
  <c r="G22" i="17"/>
  <c r="E22" i="17"/>
  <c r="G17" i="17"/>
  <c r="E17" i="17"/>
  <c r="H17" i="17" s="1"/>
  <c r="H21" i="17"/>
  <c r="H20" i="17"/>
  <c r="H19" i="17"/>
  <c r="H16" i="17"/>
  <c r="H15" i="17"/>
  <c r="H8" i="17"/>
  <c r="H7" i="17"/>
  <c r="G9" i="17"/>
  <c r="H9" i="17" s="1"/>
  <c r="E9" i="17"/>
  <c r="G13" i="17"/>
  <c r="H13" i="17" s="1"/>
  <c r="E13" i="17"/>
  <c r="H12" i="17"/>
  <c r="H11" i="17"/>
  <c r="G9" i="15"/>
  <c r="H9" i="15" s="1"/>
  <c r="E9" i="15"/>
  <c r="H8" i="15"/>
  <c r="H7" i="15"/>
  <c r="G13" i="15"/>
  <c r="E13" i="15"/>
  <c r="H12" i="15"/>
  <c r="H11" i="15"/>
  <c r="G20" i="15"/>
  <c r="E20" i="15"/>
  <c r="H15" i="15"/>
  <c r="H16" i="15"/>
  <c r="H17" i="15"/>
  <c r="H18" i="15"/>
  <c r="H19" i="15"/>
  <c r="H12" i="25" l="1"/>
  <c r="H22" i="21"/>
  <c r="H8" i="21"/>
  <c r="H26" i="21"/>
  <c r="H24" i="20"/>
  <c r="H12" i="24"/>
  <c r="H14" i="21"/>
  <c r="H12" i="29"/>
  <c r="H8" i="29"/>
  <c r="H8" i="27"/>
  <c r="H8" i="25"/>
  <c r="H8" i="24"/>
  <c r="H18" i="21"/>
  <c r="H18" i="20"/>
  <c r="H8" i="20"/>
  <c r="H22" i="17"/>
  <c r="H13" i="15"/>
  <c r="H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517C94BD-C2A3-4C36-A291-30CDF1A6ED62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1" authorId="0" shapeId="0" xr:uid="{0AC95F15-13ED-42D2-8590-7AC1519D274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9BA4034D-5ABC-4B14-B40A-7337101DDEFB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1" authorId="0" shapeId="0" xr:uid="{0BDA167F-331F-4D53-B369-155019E158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8EE81C18-F9D0-497C-B2CC-53B092E7032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2" authorId="0" shapeId="0" xr:uid="{488CBFE0-E71E-44AC-8A0F-AFF3FF80C17C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12" authorId="0" shapeId="0" xr:uid="{1A97CD75-8CA5-42CB-ABEB-CB4A0124B96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  <comment ref="C17" authorId="0" shapeId="0" xr:uid="{B13628EC-2037-44FF-8E10-461B0549711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0183CF43-1B5C-4D83-AD6A-F03262D608E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1" authorId="0" shapeId="0" xr:uid="{D69914B3-FB47-4EC7-8A3B-6F87936458A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11" authorId="0" shapeId="0" xr:uid="{9B311FAA-8038-48AC-857E-1E813BF7125C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  <comment ref="C17" authorId="0" shapeId="0" xr:uid="{FE1A9D02-3E2E-4043-B945-01531CBD91F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E3A2E983-FACD-4CC8-A7C7-007512C9296D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1" authorId="0" shapeId="0" xr:uid="{B6C608CF-06D2-4E80-94CA-1DDECD0150C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11" authorId="0" shapeId="0" xr:uid="{1C795406-D58E-4A89-8F67-C4348350F14D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  <comment ref="C17" authorId="0" shapeId="0" xr:uid="{EC55FF24-ECE1-448E-9689-04ABEE7F4896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4211E126-C837-456D-B254-5F63117CA79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1" authorId="0" shapeId="0" xr:uid="{59D28C81-0FF2-4605-B08B-8077CE642C78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1D8025CF-5A53-4262-809A-9790269F832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1" authorId="0" shapeId="0" xr:uid="{9994DC89-BE09-4E1D-BF5B-E0B9913FC86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77A845A9-EACC-4635-ACA8-4752F97E3D2B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1" authorId="0" shapeId="0" xr:uid="{4A2FE993-27B2-4375-992C-BCA85A90D9F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F8689DC8-F47B-4391-B411-60F17AD0C952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1" authorId="0" shapeId="0" xr:uid="{9017A69C-B3D6-4DE5-AA24-83418E53CF2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A8CF9176-457F-4ED5-8446-8F8CBC697988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1" authorId="0" shapeId="0" xr:uid="{0EED6FBD-ADA4-45BA-9675-5AB3DED71A3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<sst xmlns="http://schemas.openxmlformats.org/spreadsheetml/2006/main" count="1420" uniqueCount="394">
  <si>
    <t>National TAB</t>
  </si>
  <si>
    <t>Unit Data</t>
  </si>
  <si>
    <t xml:space="preserve"> </t>
  </si>
  <si>
    <t>Test Data</t>
  </si>
  <si>
    <t>Fan RPM</t>
  </si>
  <si>
    <t>RL Voltage</t>
  </si>
  <si>
    <t>RL Amperage</t>
  </si>
  <si>
    <t>Total ESP</t>
  </si>
  <si>
    <t>System/Unit: EXHAUST FAN</t>
  </si>
  <si>
    <t>Drive Data</t>
  </si>
  <si>
    <t>MFG</t>
  </si>
  <si>
    <t>Motor Sheave Size</t>
  </si>
  <si>
    <t>Model Num</t>
  </si>
  <si>
    <t>Motor Bore Size</t>
  </si>
  <si>
    <t>Serial Num</t>
  </si>
  <si>
    <t>Fan Sheave Size</t>
  </si>
  <si>
    <t>Type</t>
  </si>
  <si>
    <t>Fan Bore Size</t>
  </si>
  <si>
    <t>Belt CL Distance</t>
  </si>
  <si>
    <t>Motor Data</t>
  </si>
  <si>
    <t>No of Belts</t>
  </si>
  <si>
    <t>Motor MFG</t>
  </si>
  <si>
    <t>Belt Size</t>
  </si>
  <si>
    <t xml:space="preserve">Frame  </t>
  </si>
  <si>
    <t xml:space="preserve">Horsepower  </t>
  </si>
  <si>
    <t xml:space="preserve">Motor Rpm  </t>
  </si>
  <si>
    <t>Design</t>
  </si>
  <si>
    <t>Actual</t>
  </si>
  <si>
    <t xml:space="preserve">Phase  </t>
  </si>
  <si>
    <t>CFM</t>
  </si>
  <si>
    <t xml:space="preserve">Voltage (rated)  </t>
  </si>
  <si>
    <t xml:space="preserve">Amperage (rated)  </t>
  </si>
  <si>
    <t xml:space="preserve">Service Factor  </t>
  </si>
  <si>
    <t>Suction ESP</t>
  </si>
  <si>
    <t>Brake Horse Power</t>
  </si>
  <si>
    <t>Asset</t>
  </si>
  <si>
    <t>Area Served</t>
  </si>
  <si>
    <t>Size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</si>
  <si>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</si>
  <si>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</si>
  <si>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</si>
  <si>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</si>
  <si>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</si>
  <si>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Project:  IBP 18 - SHELL</t>
  </si>
  <si>
    <r>
      <rPr>
        <b/>
        <sz val="22"/>
        <rFont val="Arial"/>
        <family val="2"/>
      </rPr>
      <t>National TAB</t>
    </r>
  </si>
  <si>
    <t>Design
Max
CFM</t>
  </si>
  <si>
    <t>Design
Min
CFM</t>
  </si>
  <si>
    <t>Min
CFM</t>
  </si>
  <si>
    <t>Design
Heat
CFM</t>
  </si>
  <si>
    <t>Ak
(max)</t>
  </si>
  <si>
    <t>DESIGN      CFM</t>
  </si>
  <si>
    <t>Prelim     CFM</t>
  </si>
  <si>
    <t>VAV-1N-1</t>
  </si>
  <si>
    <t>FLR 1 NORTH CORE</t>
  </si>
  <si>
    <t>VRH-1N-1</t>
  </si>
  <si>
    <t>CV-1N-1</t>
  </si>
  <si>
    <t>FLR 1 LOBBY</t>
  </si>
  <si>
    <t>FLR 1 NORTH RR</t>
  </si>
  <si>
    <t>RTU-1N GRD's</t>
  </si>
  <si>
    <t>C</t>
  </si>
  <si>
    <t>12X6</t>
  </si>
  <si>
    <t>20X10</t>
  </si>
  <si>
    <t>B</t>
  </si>
  <si>
    <t>A</t>
  </si>
  <si>
    <t>D(PL)</t>
  </si>
  <si>
    <t>RTU-1S GRD's</t>
  </si>
  <si>
    <t>CV-1S-1</t>
  </si>
  <si>
    <t>FPB-1S-1</t>
  </si>
  <si>
    <t>VAV-1S-1</t>
  </si>
  <si>
    <t>VAV-1S-2</t>
  </si>
  <si>
    <t>FLR1 SOUTH RR</t>
  </si>
  <si>
    <t>FLR 1 FCS, FARS</t>
  </si>
  <si>
    <t>FLR 1 SOUTH CORE</t>
  </si>
  <si>
    <t>FLR 1 SOUTH OFC</t>
  </si>
  <si>
    <t>14X8</t>
  </si>
  <si>
    <t>FLR 1 SOUTH RR</t>
  </si>
  <si>
    <t>COOL</t>
  </si>
  <si>
    <t>HEAT</t>
  </si>
  <si>
    <t>PARALLEL</t>
  </si>
  <si>
    <t>SERIES</t>
  </si>
  <si>
    <t>CVN-2N-1</t>
  </si>
  <si>
    <t>FPB-2N-1</t>
  </si>
  <si>
    <t>FPB-2N-2</t>
  </si>
  <si>
    <t>VAV-2N-1</t>
  </si>
  <si>
    <t>FLR 2 NORTH RR</t>
  </si>
  <si>
    <t>WEST LOBBY EXT</t>
  </si>
  <si>
    <t>FLR 2 NORTH CORE</t>
  </si>
  <si>
    <t>WEST LOBBY INT</t>
  </si>
  <si>
    <t>CV-2S-1</t>
  </si>
  <si>
    <t>FPB-2S-1</t>
  </si>
  <si>
    <t>FPB-2S-2</t>
  </si>
  <si>
    <t>VAV-2S-1</t>
  </si>
  <si>
    <t>VRH-2S-1</t>
  </si>
  <si>
    <t>FLR 2 SOUTH RR</t>
  </si>
  <si>
    <t>EAST LOBBY</t>
  </si>
  <si>
    <t>EAST VEST</t>
  </si>
  <si>
    <t>FLR 2 SOUTH CORE</t>
  </si>
  <si>
    <t>FLR 2 LOBBY</t>
  </si>
  <si>
    <t>VAV-3N-1</t>
  </si>
  <si>
    <t>FLR 3 NORTH RR</t>
  </si>
  <si>
    <t>FLR3 NORTH CORE</t>
  </si>
  <si>
    <t>FLR 3 NORTH CORE</t>
  </si>
  <si>
    <t>CV-3S-1</t>
  </si>
  <si>
    <t>VAV-3S-1</t>
  </si>
  <si>
    <t>FLR 3 SOUTH RR</t>
  </si>
  <si>
    <t>FLR3 SOUTH CORE</t>
  </si>
  <si>
    <t>FLR 3 SOUTH CORE</t>
  </si>
  <si>
    <t>CV-4N-1</t>
  </si>
  <si>
    <t>VAV-4N-1</t>
  </si>
  <si>
    <t>FLR 4 NORTH RR</t>
  </si>
  <si>
    <t>FLR 4 NORTH CORE</t>
  </si>
  <si>
    <t>CV-4S-1</t>
  </si>
  <si>
    <t>VAV-4S-1</t>
  </si>
  <si>
    <t>FLR 4 SOUTH RR</t>
  </si>
  <si>
    <t>FLR 4 SOUTH CORE</t>
  </si>
  <si>
    <t>FLR4 SOUTH CORE</t>
  </si>
  <si>
    <t>CV-5N-1</t>
  </si>
  <si>
    <t>VRH-5N-1</t>
  </si>
  <si>
    <t>FLR 5 NORTH RR</t>
  </si>
  <si>
    <t>FLR 5 NORTH CORE</t>
  </si>
  <si>
    <t>CV-5S-1</t>
  </si>
  <si>
    <t>VRH-5S-1</t>
  </si>
  <si>
    <t>FLR 5 SOUTH RR</t>
  </si>
  <si>
    <t>FLR 5 SOUTH CORE</t>
  </si>
  <si>
    <t>GREENHECK</t>
  </si>
  <si>
    <t>USF-20-3-B1-00-01-01</t>
  </si>
  <si>
    <t>CRE UTILITY</t>
  </si>
  <si>
    <t>WEG</t>
  </si>
  <si>
    <t>143/5T</t>
  </si>
  <si>
    <t>E1-1</t>
  </si>
  <si>
    <t>E1-2</t>
  </si>
  <si>
    <t>E1-3</t>
  </si>
  <si>
    <t>E1-4</t>
  </si>
  <si>
    <t>E1-5</t>
  </si>
  <si>
    <t>E1-6</t>
  </si>
  <si>
    <t>E1-7</t>
  </si>
  <si>
    <t>E1-8</t>
  </si>
  <si>
    <t>E1-9</t>
  </si>
  <si>
    <t>E1-10</t>
  </si>
  <si>
    <t>E1-11</t>
  </si>
  <si>
    <t>E1-12</t>
  </si>
  <si>
    <t>E1-13</t>
  </si>
  <si>
    <t>E1-14</t>
  </si>
  <si>
    <t>E1-15</t>
  </si>
  <si>
    <t>FLR 1 N RR</t>
  </si>
  <si>
    <t>FLR 1 N JAN</t>
  </si>
  <si>
    <t>FLR 2 N RR</t>
  </si>
  <si>
    <t>FLR 2 N JAN</t>
  </si>
  <si>
    <t>FLR 3 N RR</t>
  </si>
  <si>
    <t>FLR 3 N JAN</t>
  </si>
  <si>
    <t>FLR 4 N RR</t>
  </si>
  <si>
    <t>FLR 4 N JAN</t>
  </si>
  <si>
    <t>FLR 5 N RR</t>
  </si>
  <si>
    <t>FLR 5 N JAN</t>
  </si>
  <si>
    <t>E</t>
  </si>
  <si>
    <t>H</t>
  </si>
  <si>
    <t>Asset: EF-1</t>
  </si>
  <si>
    <t>Area: CORE NORTH RR/JAN</t>
  </si>
  <si>
    <t>Asset: EF-2</t>
  </si>
  <si>
    <t>Area: CORE SOUTH RR/JAN</t>
  </si>
  <si>
    <t>E2-1</t>
  </si>
  <si>
    <t>E2-2</t>
  </si>
  <si>
    <t>E2-3</t>
  </si>
  <si>
    <t>E2-4</t>
  </si>
  <si>
    <t>E2-5</t>
  </si>
  <si>
    <t>E2-6</t>
  </si>
  <si>
    <t>E2-7</t>
  </si>
  <si>
    <t>E2-8</t>
  </si>
  <si>
    <t>E2-9</t>
  </si>
  <si>
    <t>E2-10</t>
  </si>
  <si>
    <t>E2-11</t>
  </si>
  <si>
    <t>E2-12</t>
  </si>
  <si>
    <t>E2-13</t>
  </si>
  <si>
    <t>E2-14</t>
  </si>
  <si>
    <t>E2-15</t>
  </si>
  <si>
    <t>FLR 1 S JAN</t>
  </si>
  <si>
    <t>FLR 1 S RR</t>
  </si>
  <si>
    <t>FLR 2 S JAN</t>
  </si>
  <si>
    <t>FLR 2 S RR</t>
  </si>
  <si>
    <t>FLR 3 S JAN</t>
  </si>
  <si>
    <t>FLR 3 S RR</t>
  </si>
  <si>
    <t>FLR 4 S RR</t>
  </si>
  <si>
    <t>FLR 4 S JAN</t>
  </si>
  <si>
    <t>FLR 5 S JAN</t>
  </si>
  <si>
    <t>FLR 5 S RR</t>
  </si>
  <si>
    <t>Asset: SEF-1</t>
  </si>
  <si>
    <t>Area: SMOKE REMOVE NORTH</t>
  </si>
  <si>
    <t>Asset: SEF-2</t>
  </si>
  <si>
    <t>Area: SMOKE REMOVE SOUTH</t>
  </si>
  <si>
    <t>USF-44-3-B4-00-01-01</t>
  </si>
  <si>
    <t>System/Unit: SUPPLY FAN</t>
  </si>
  <si>
    <t>Asset: EPF-1</t>
  </si>
  <si>
    <t>Area: ELEVATOR HOISTWAY PRESSURIZATION</t>
  </si>
  <si>
    <t>Asset: SPF-1</t>
  </si>
  <si>
    <t>Area: STAIRWELL PRESSURIZATION - STAIR 3</t>
  </si>
  <si>
    <t>Asset: SPF-2</t>
  </si>
  <si>
    <t>Area: STAIRWELL PRESSURIZATION - STAIR 2</t>
  </si>
  <si>
    <t>Asset: SPF-3</t>
  </si>
  <si>
    <t>Area: STAIRWELL PRESSURIZATION - STAIR 1</t>
  </si>
  <si>
    <t>A44</t>
  </si>
  <si>
    <t>SA CFM</t>
  </si>
  <si>
    <t>Fan Speed</t>
  </si>
  <si>
    <t>Discharge ESP</t>
  </si>
  <si>
    <t>DESIGN CFM</t>
  </si>
  <si>
    <t>Prelim        CFM</t>
  </si>
  <si>
    <t>FINAL CFM</t>
  </si>
  <si>
    <t>% to design</t>
  </si>
  <si>
    <t>Asset: FCU-1</t>
  </si>
  <si>
    <t>Area: 110</t>
  </si>
  <si>
    <t>TPEADA0181AA70A</t>
  </si>
  <si>
    <t>1YR0079030P904</t>
  </si>
  <si>
    <t>F1-1</t>
  </si>
  <si>
    <t>F1-2</t>
  </si>
  <si>
    <t>110</t>
  </si>
  <si>
    <t>286T</t>
  </si>
  <si>
    <t>UTILITY</t>
  </si>
  <si>
    <t>Asset: Series Fan Powered Boxes</t>
  </si>
  <si>
    <t>Address</t>
  </si>
  <si>
    <t>Design
Pri Max
CFM</t>
  </si>
  <si>
    <t>Actual
Pri Max
CFM</t>
  </si>
  <si>
    <t>Design
Pri Min
CFM</t>
  </si>
  <si>
    <t>Actual
Pri Min
CFM</t>
  </si>
  <si>
    <t>Design
Fan
CFM</t>
  </si>
  <si>
    <t>Actual Fan
CFM</t>
  </si>
  <si>
    <t>Asset: Single Duct VAV's</t>
  </si>
  <si>
    <t>Actual
Min
CFM</t>
  </si>
  <si>
    <t>Actual
Heat
CFM</t>
  </si>
  <si>
    <t>Actual
Max
CFM</t>
  </si>
  <si>
    <t>Asset: Parallel Fan Powered Boxes</t>
  </si>
  <si>
    <t>Design
Fan + Heat
CFM</t>
  </si>
  <si>
    <t>Actual
Fan + Heat
CFM</t>
  </si>
  <si>
    <t>C1N1-1</t>
  </si>
  <si>
    <t>C1N1-2</t>
  </si>
  <si>
    <t>V1N1-1</t>
  </si>
  <si>
    <t>V1N1-2</t>
  </si>
  <si>
    <t>H1N1-1</t>
  </si>
  <si>
    <t>H1N1-2</t>
  </si>
  <si>
    <t>H1N1-3</t>
  </si>
  <si>
    <t>H1N1-4</t>
  </si>
  <si>
    <t>H1N1-5</t>
  </si>
  <si>
    <t>C1S1-1</t>
  </si>
  <si>
    <t>C1S1-2</t>
  </si>
  <si>
    <t>F1S1-1</t>
  </si>
  <si>
    <t>F1S1-2</t>
  </si>
  <si>
    <t>V1S1-1</t>
  </si>
  <si>
    <t>V1S1-2</t>
  </si>
  <si>
    <t>V1S2-1</t>
  </si>
  <si>
    <t>V1S2-2</t>
  </si>
  <si>
    <t>V1S2-3</t>
  </si>
  <si>
    <t>C2N1-1</t>
  </si>
  <si>
    <t>CV-2N-1</t>
  </si>
  <si>
    <t>C2N1-2</t>
  </si>
  <si>
    <t>F2N1-1</t>
  </si>
  <si>
    <t>F2N1-2</t>
  </si>
  <si>
    <t>F2N1-3</t>
  </si>
  <si>
    <t>F2N1-4</t>
  </si>
  <si>
    <t>F2N1-5</t>
  </si>
  <si>
    <t>F2N1-6</t>
  </si>
  <si>
    <t>F2N1-7</t>
  </si>
  <si>
    <t>F2N1-8</t>
  </si>
  <si>
    <t>F2N2-1</t>
  </si>
  <si>
    <t>F2N2-2</t>
  </si>
  <si>
    <t>F2N2-3</t>
  </si>
  <si>
    <t>F2N2-4</t>
  </si>
  <si>
    <t>Address: 6275 Plano Parkway  Plano, TX</t>
  </si>
  <si>
    <t>V2N1-1</t>
  </si>
  <si>
    <t xml:space="preserve"> V2N1-2</t>
  </si>
  <si>
    <t>C2S1-1</t>
  </si>
  <si>
    <t>C2S1-2</t>
  </si>
  <si>
    <t>F2S1-1</t>
  </si>
  <si>
    <t>F2S1-2</t>
  </si>
  <si>
    <t>F2S1-3</t>
  </si>
  <si>
    <t>F2S1-4</t>
  </si>
  <si>
    <t>F2S2-1</t>
  </si>
  <si>
    <t>F2S2-2</t>
  </si>
  <si>
    <t>V2S1-1</t>
  </si>
  <si>
    <t>V2S1-2</t>
  </si>
  <si>
    <t>H2S1-1</t>
  </si>
  <si>
    <t>H2S1-2</t>
  </si>
  <si>
    <t>C3N1-1</t>
  </si>
  <si>
    <t>CV-3N-1</t>
  </si>
  <si>
    <t>C3N1-2</t>
  </si>
  <si>
    <t>V3N1-1</t>
  </si>
  <si>
    <t>V3N1-2</t>
  </si>
  <si>
    <t>C3S1-1</t>
  </si>
  <si>
    <t>C3S1-2</t>
  </si>
  <si>
    <t>V3S1-1</t>
  </si>
  <si>
    <t>V3S1-2</t>
  </si>
  <si>
    <t>C4N1-1</t>
  </si>
  <si>
    <t>C4N1-2</t>
  </si>
  <si>
    <t>V4N1-1</t>
  </si>
  <si>
    <t>V4N1-2</t>
  </si>
  <si>
    <t>C4S1-1</t>
  </si>
  <si>
    <t>C4S1-2</t>
  </si>
  <si>
    <t>V4S1-1</t>
  </si>
  <si>
    <t>V4S1-2</t>
  </si>
  <si>
    <t>C5N1-1</t>
  </si>
  <si>
    <t>C5N1-2</t>
  </si>
  <si>
    <t>H5N1-1</t>
  </si>
  <si>
    <t>H5N1-2</t>
  </si>
  <si>
    <t>C5S1-1</t>
  </si>
  <si>
    <t>H5S1-1</t>
  </si>
  <si>
    <t>C5S1-2</t>
  </si>
  <si>
    <t>H5S1-2</t>
  </si>
  <si>
    <t>VRH-5N-37</t>
  </si>
  <si>
    <t>CV-5N-36</t>
  </si>
  <si>
    <t>VRH-5S-35</t>
  </si>
  <si>
    <t>CV-5S-343</t>
  </si>
  <si>
    <t>Actual Heat
CFM</t>
  </si>
  <si>
    <t>Actual
Fan
CFM</t>
  </si>
  <si>
    <t>VAV-4S-31</t>
  </si>
  <si>
    <t>N/A</t>
  </si>
  <si>
    <t>CV-4S-30</t>
  </si>
  <si>
    <t>VAV-4N-33</t>
  </si>
  <si>
    <t>CV-4N-32</t>
  </si>
  <si>
    <t>VAV-3N-29</t>
  </si>
  <si>
    <t>CV-3N-28</t>
  </si>
  <si>
    <t>VAV-3S-27</t>
  </si>
  <si>
    <t>CV-3S-26</t>
  </si>
  <si>
    <t>VAV-2N-25</t>
  </si>
  <si>
    <t>CV-2N-22</t>
  </si>
  <si>
    <t>FPB-2N-24</t>
  </si>
  <si>
    <t>FPB-2N-23</t>
  </si>
  <si>
    <t>VAV-2S-19</t>
  </si>
  <si>
    <t>VRH-2S-21</t>
  </si>
  <si>
    <t>CV-2S-18</t>
  </si>
  <si>
    <t>FPB-2S-19</t>
  </si>
  <si>
    <t>FPB-2S-20</t>
  </si>
  <si>
    <t>VAV-1S-10</t>
  </si>
  <si>
    <t>VAV-1S-12</t>
  </si>
  <si>
    <t>CV-1S-11</t>
  </si>
  <si>
    <t>FPB-1S-13</t>
  </si>
  <si>
    <t>VAV-1N-14</t>
  </si>
  <si>
    <t>VRH-1N-16</t>
  </si>
  <si>
    <t>CV-1N-15</t>
  </si>
  <si>
    <t>AP50</t>
  </si>
  <si>
    <t>496/497/496</t>
  </si>
  <si>
    <t>1.9/1.9/1.9</t>
  </si>
  <si>
    <t>AP52</t>
  </si>
  <si>
    <t>1.5/1.6/1.6</t>
  </si>
  <si>
    <t>RTU-2N GRD's</t>
  </si>
  <si>
    <t>RTU-1N Air Terminal Units</t>
  </si>
  <si>
    <t>RTU-1S Air Terminal Units</t>
  </si>
  <si>
    <t>RTU-2N Air Terminal Units</t>
  </si>
  <si>
    <t>RTU-2S Air Terminal Units</t>
  </si>
  <si>
    <t>RTU-2S GRD's</t>
  </si>
  <si>
    <t>RTU-3N Air Terminal Units</t>
  </si>
  <si>
    <t>RTU-3N GRD's</t>
  </si>
  <si>
    <t>RTU-3S Air Terminal Units</t>
  </si>
  <si>
    <t>RTU-3S GRD's</t>
  </si>
  <si>
    <t>RTU-4N Air Terminal Units</t>
  </si>
  <si>
    <t>RTU-4N GRD's</t>
  </si>
  <si>
    <t>RTU-4S Air Terminal Units</t>
  </si>
  <si>
    <t>RTU-4S GRD's</t>
  </si>
  <si>
    <t>RTU-5N Air Terminal Units</t>
  </si>
  <si>
    <t>RTU-5N GRD's</t>
  </si>
  <si>
    <t>RTU-5S Air Terminal Units</t>
  </si>
  <si>
    <t>RTU-5S GRD's</t>
  </si>
  <si>
    <t>6B60</t>
  </si>
  <si>
    <t>6B160</t>
  </si>
  <si>
    <t>UTILITY SET</t>
  </si>
  <si>
    <t>BALDOR</t>
  </si>
  <si>
    <t>BP111</t>
  </si>
  <si>
    <t>256T</t>
  </si>
  <si>
    <t>474/478/475</t>
  </si>
  <si>
    <t>17.4/17.3/17.1</t>
  </si>
  <si>
    <t>Exhaust Duct SP</t>
  </si>
  <si>
    <t>474/76/478</t>
  </si>
  <si>
    <t>17.2/17.3/17.1</t>
  </si>
  <si>
    <t>4B65</t>
  </si>
  <si>
    <t>USF-36-5-B4</t>
  </si>
  <si>
    <t>4B105</t>
  </si>
  <si>
    <t>BX62</t>
  </si>
  <si>
    <t>459/460/458</t>
  </si>
  <si>
    <t>31.5/31.0/32.0</t>
  </si>
  <si>
    <t>Supply Duct SP</t>
  </si>
  <si>
    <t>AK4.0</t>
  </si>
  <si>
    <t>USF-18-3-B1</t>
  </si>
  <si>
    <t>AK60</t>
  </si>
  <si>
    <t>967 - 50HZ</t>
  </si>
  <si>
    <t>404/406/405</t>
  </si>
  <si>
    <t>1.7/1.8/1.6</t>
  </si>
  <si>
    <t>965 - 50 HZ</t>
  </si>
  <si>
    <t>405/408/404</t>
  </si>
  <si>
    <t>1.7/1.8/1.7</t>
  </si>
  <si>
    <t>AK44</t>
  </si>
  <si>
    <t>1271 - 60 HZ</t>
  </si>
  <si>
    <t>475/478/476</t>
  </si>
  <si>
    <t>2.1/2.2/2.1</t>
  </si>
  <si>
    <t>TRANE</t>
  </si>
  <si>
    <t>MEDIUM</t>
  </si>
  <si>
    <t>INTERTEK</t>
  </si>
  <si>
    <t>85 W</t>
  </si>
  <si>
    <t>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</si>
</sst>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i/>
      <sz val="9"/>
      <name val="Calibri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2" applyFont="1" applyAlignment="1">
      <alignment horizontal="center"/>
    </xf>
    <xf numFmtId="0" fontId="8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11" fillId="0" borderId="0" xfId="2" applyFont="1"/>
    <xf numFmtId="0" fontId="12" fillId="0" borderId="0" xfId="2" applyFont="1"/>
    <xf numFmtId="0" fontId="5" fillId="0" borderId="8" xfId="2" applyFont="1" applyBorder="1" applyAlignment="1">
      <alignment horizontal="left" vertical="top"/>
    </xf>
    <xf numFmtId="0" fontId="13" fillId="0" borderId="0" xfId="2" applyFont="1"/>
    <xf numFmtId="0" fontId="5" fillId="0" borderId="12" xfId="2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top"/>
    </xf>
    <xf numFmtId="0" fontId="7" fillId="0" borderId="3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49" fontId="7" fillId="0" borderId="26" xfId="2" applyNumberFormat="1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1" fontId="7" fillId="0" borderId="18" xfId="2" applyNumberFormat="1" applyFont="1" applyBorder="1" applyAlignment="1">
      <alignment horizontal="center" vertical="center"/>
    </xf>
    <xf numFmtId="1" fontId="7" fillId="0" borderId="25" xfId="2" applyNumberFormat="1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/>
    </xf>
    <xf numFmtId="2" fontId="7" fillId="0" borderId="22" xfId="3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49" fontId="7" fillId="0" borderId="27" xfId="2" applyNumberFormat="1" applyFont="1" applyBorder="1" applyAlignment="1">
      <alignment horizontal="center" vertical="center"/>
    </xf>
    <xf numFmtId="49" fontId="5" fillId="0" borderId="15" xfId="2" applyNumberFormat="1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/>
    </xf>
    <xf numFmtId="1" fontId="5" fillId="0" borderId="23" xfId="2" applyNumberFormat="1" applyFont="1" applyBorder="1" applyAlignment="1">
      <alignment horizontal="center" vertical="center"/>
    </xf>
    <xf numFmtId="2" fontId="7" fillId="0" borderId="24" xfId="2" applyNumberFormat="1" applyFont="1" applyBorder="1" applyAlignment="1">
      <alignment horizontal="center" vertical="center"/>
    </xf>
    <xf numFmtId="0" fontId="14" fillId="0" borderId="0" xfId="2" applyFont="1"/>
    <xf numFmtId="0" fontId="7" fillId="0" borderId="0" xfId="2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1" fillId="0" borderId="37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 wrapText="1"/>
    </xf>
    <xf numFmtId="0" fontId="18" fillId="0" borderId="42" xfId="2" applyFont="1" applyBorder="1" applyAlignment="1">
      <alignment horizontal="center" vertical="center" wrapText="1"/>
    </xf>
    <xf numFmtId="0" fontId="18" fillId="0" borderId="45" xfId="2" applyFont="1" applyBorder="1" applyAlignment="1">
      <alignment horizontal="center" vertical="center" wrapText="1"/>
    </xf>
    <xf numFmtId="0" fontId="0" fillId="0" borderId="0" xfId="2" applyFont="1"/>
    <xf numFmtId="0" fontId="24" fillId="0" borderId="0" xfId="2" applyFont="1" applyAlignment="1">
      <alignment horizontal="left" vertical="top"/>
    </xf>
    <xf numFmtId="0" fontId="25" fillId="0" borderId="0" xfId="2" applyFont="1" applyAlignment="1">
      <alignment horizontal="left" vertical="top"/>
    </xf>
    <xf numFmtId="0" fontId="22" fillId="0" borderId="0" xfId="2" applyFont="1"/>
    <xf numFmtId="0" fontId="26" fillId="0" borderId="0" xfId="2" applyFont="1" applyAlignment="1">
      <alignment horizontal="right" vertical="top" wrapText="1" indent="4"/>
    </xf>
    <xf numFmtId="0" fontId="26" fillId="0" borderId="0" xfId="2" applyFont="1" applyAlignment="1">
      <alignment horizontal="right" vertical="top" wrapText="1" indent="2"/>
    </xf>
    <xf numFmtId="0" fontId="27" fillId="0" borderId="0" xfId="2" applyFont="1" applyAlignment="1">
      <alignment horizontal="right" vertical="top" wrapText="1" indent="1"/>
    </xf>
    <xf numFmtId="0" fontId="27" fillId="0" borderId="0" xfId="2" applyFont="1" applyAlignment="1">
      <alignment horizontal="left" vertical="top" wrapText="1" indent="2"/>
    </xf>
    <xf numFmtId="0" fontId="27" fillId="0" borderId="0" xfId="2" applyFont="1" applyAlignment="1">
      <alignment horizontal="center" vertical="top" wrapText="1"/>
    </xf>
    <xf numFmtId="0" fontId="28" fillId="0" borderId="0" xfId="2" applyFont="1" applyAlignment="1">
      <alignment horizontal="right" vertical="top" wrapText="1" indent="1"/>
    </xf>
    <xf numFmtId="1" fontId="28" fillId="0" borderId="0" xfId="2" applyNumberFormat="1" applyFont="1" applyAlignment="1">
      <alignment horizontal="right" vertical="top" wrapText="1" indent="1"/>
    </xf>
    <xf numFmtId="164" fontId="28" fillId="0" borderId="0" xfId="2" applyNumberFormat="1" applyFont="1" applyAlignment="1">
      <alignment horizontal="right" vertical="top" wrapText="1"/>
    </xf>
    <xf numFmtId="0" fontId="29" fillId="0" borderId="0" xfId="2" applyFont="1" applyAlignment="1">
      <alignment horizontal="right" vertical="center" wrapText="1" indent="8"/>
    </xf>
    <xf numFmtId="0" fontId="29" fillId="0" borderId="0" xfId="2" applyFont="1" applyAlignment="1">
      <alignment horizontal="right" vertical="top" wrapText="1" indent="8"/>
    </xf>
    <xf numFmtId="164" fontId="23" fillId="0" borderId="38" xfId="2" applyNumberFormat="1" applyFont="1" applyBorder="1" applyAlignment="1">
      <alignment horizontal="center" vertical="center" wrapText="1"/>
    </xf>
    <xf numFmtId="0" fontId="23" fillId="0" borderId="21" xfId="2" applyFont="1" applyBorder="1" applyAlignment="1">
      <alignment horizontal="center" vertical="center" wrapText="1"/>
    </xf>
    <xf numFmtId="0" fontId="18" fillId="0" borderId="39" xfId="2" applyFont="1" applyBorder="1" applyAlignment="1">
      <alignment horizontal="center" vertical="center" wrapText="1"/>
    </xf>
    <xf numFmtId="1" fontId="23" fillId="0" borderId="39" xfId="2" applyNumberFormat="1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2" fontId="23" fillId="0" borderId="22" xfId="2" applyNumberFormat="1" applyFont="1" applyBorder="1" applyAlignment="1">
      <alignment horizontal="center" vertical="center" wrapText="1"/>
    </xf>
    <xf numFmtId="0" fontId="23" fillId="0" borderId="41" xfId="2" applyFont="1" applyBorder="1" applyAlignment="1">
      <alignment horizontal="center" vertical="center" wrapText="1"/>
    </xf>
    <xf numFmtId="0" fontId="23" fillId="0" borderId="42" xfId="2" applyFont="1" applyBorder="1" applyAlignment="1">
      <alignment horizontal="center" vertical="center" wrapText="1"/>
    </xf>
    <xf numFmtId="164" fontId="23" fillId="0" borderId="44" xfId="2" applyNumberFormat="1" applyFont="1" applyBorder="1" applyAlignment="1">
      <alignment horizontal="center" vertical="center" wrapText="1"/>
    </xf>
    <xf numFmtId="0" fontId="23" fillId="0" borderId="45" xfId="2" applyFont="1" applyBorder="1" applyAlignment="1">
      <alignment horizontal="center" vertical="center" wrapText="1"/>
    </xf>
    <xf numFmtId="1" fontId="23" fillId="0" borderId="45" xfId="2" applyNumberFormat="1" applyFont="1" applyBorder="1" applyAlignment="1">
      <alignment horizontal="center" vertical="center" wrapText="1"/>
    </xf>
    <xf numFmtId="0" fontId="23" fillId="0" borderId="28" xfId="2" applyFont="1" applyBorder="1" applyAlignment="1">
      <alignment horizontal="center" vertical="center" wrapText="1"/>
    </xf>
    <xf numFmtId="2" fontId="23" fillId="0" borderId="40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/>
    </xf>
    <xf numFmtId="1" fontId="5" fillId="0" borderId="21" xfId="2" applyNumberFormat="1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/>
    </xf>
    <xf numFmtId="1" fontId="7" fillId="0" borderId="21" xfId="2" applyNumberFormat="1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1" fontId="5" fillId="0" borderId="16" xfId="2" applyNumberFormat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/>
    </xf>
    <xf numFmtId="1" fontId="7" fillId="0" borderId="45" xfId="2" applyNumberFormat="1" applyFont="1" applyBorder="1" applyAlignment="1">
      <alignment horizontal="center" vertical="center"/>
    </xf>
    <xf numFmtId="0" fontId="12" fillId="0" borderId="45" xfId="2" applyFont="1" applyBorder="1"/>
    <xf numFmtId="0" fontId="12" fillId="0" borderId="28" xfId="2" applyFont="1" applyBorder="1"/>
    <xf numFmtId="0" fontId="31" fillId="0" borderId="0" xfId="2" applyFont="1"/>
    <xf numFmtId="0" fontId="5" fillId="0" borderId="37" xfId="2" applyFont="1" applyBorder="1" applyAlignment="1">
      <alignment horizontal="center" wrapText="1"/>
    </xf>
    <xf numFmtId="0" fontId="5" fillId="0" borderId="37" xfId="2" applyFont="1" applyBorder="1" applyAlignment="1">
      <alignment horizontal="center" vertical="center" wrapText="1"/>
    </xf>
    <xf numFmtId="2" fontId="5" fillId="0" borderId="22" xfId="3" applyNumberFormat="1" applyFont="1" applyBorder="1" applyAlignment="1">
      <alignment horizontal="center" vertical="center"/>
    </xf>
    <xf numFmtId="2" fontId="12" fillId="0" borderId="28" xfId="2" applyNumberFormat="1" applyFont="1" applyBorder="1"/>
    <xf numFmtId="1" fontId="5" fillId="0" borderId="18" xfId="2" applyNumberFormat="1" applyFont="1" applyBorder="1" applyAlignment="1">
      <alignment horizontal="center" vertical="center"/>
    </xf>
    <xf numFmtId="0" fontId="20" fillId="0" borderId="0" xfId="2" applyFont="1" applyAlignment="1">
      <alignment vertical="top"/>
    </xf>
    <xf numFmtId="0" fontId="32" fillId="0" borderId="0" xfId="2" applyFont="1"/>
    <xf numFmtId="0" fontId="21" fillId="0" borderId="0" xfId="2" applyFont="1" applyAlignment="1">
      <alignment vertical="top"/>
    </xf>
    <xf numFmtId="0" fontId="33" fillId="0" borderId="0" xfId="2" applyFont="1" applyAlignment="1">
      <alignment vertical="top"/>
    </xf>
    <xf numFmtId="0" fontId="5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5" fillId="0" borderId="8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left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/>
    </xf>
    <xf numFmtId="0" fontId="5" fillId="0" borderId="34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2" xfId="2" applyFont="1" applyBorder="1" applyAlignment="1">
      <alignment horizontal="left" vertical="center"/>
    </xf>
    <xf numFmtId="0" fontId="5" fillId="0" borderId="0" xfId="2" applyFont="1" applyAlignment="1">
      <alignment horizontal="center" wrapText="1"/>
    </xf>
    <xf numFmtId="49" fontId="7" fillId="0" borderId="5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1" fontId="7" fillId="0" borderId="20" xfId="2" applyNumberFormat="1" applyFont="1" applyBorder="1" applyAlignment="1">
      <alignment horizontal="center" vertical="center"/>
    </xf>
    <xf numFmtId="2" fontId="7" fillId="0" borderId="19" xfId="2" applyNumberFormat="1" applyFont="1" applyBorder="1" applyAlignment="1">
      <alignment horizontal="center" vertical="center"/>
    </xf>
    <xf numFmtId="0" fontId="34" fillId="0" borderId="0" xfId="2" applyFont="1" applyAlignment="1">
      <alignment horizont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34" xfId="2" applyNumberFormat="1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1" fontId="7" fillId="0" borderId="34" xfId="2" applyNumberFormat="1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 wrapText="1"/>
    </xf>
    <xf numFmtId="2" fontId="5" fillId="0" borderId="19" xfId="2" applyNumberFormat="1" applyFont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12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37" fillId="0" borderId="0" xfId="2" applyFont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164" fontId="23" fillId="0" borderId="38" xfId="2" applyNumberFormat="1" applyFont="1" applyBorder="1" applyAlignment="1">
      <alignment horizontal="left" vertical="center" wrapText="1"/>
    </xf>
    <xf numFmtId="0" fontId="38" fillId="0" borderId="0" xfId="2" applyFont="1" applyAlignment="1">
      <alignment horizontal="left"/>
    </xf>
    <xf numFmtId="0" fontId="23" fillId="0" borderId="16" xfId="2" applyFont="1" applyBorder="1" applyAlignment="1">
      <alignment horizontal="center" wrapText="1"/>
    </xf>
    <xf numFmtId="0" fontId="23" fillId="0" borderId="21" xfId="2" applyFont="1" applyBorder="1" applyAlignment="1">
      <alignment horizontal="center" wrapText="1"/>
    </xf>
    <xf numFmtId="1" fontId="23" fillId="0" borderId="0" xfId="2" applyNumberFormat="1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164" fontId="23" fillId="0" borderId="22" xfId="2" applyNumberFormat="1" applyFont="1" applyBorder="1" applyAlignment="1">
      <alignment horizontal="center" vertical="center" wrapText="1"/>
    </xf>
    <xf numFmtId="164" fontId="23" fillId="0" borderId="40" xfId="2" applyNumberFormat="1" applyFont="1" applyBorder="1" applyAlignment="1">
      <alignment horizontal="center" vertical="center" wrapText="1"/>
    </xf>
    <xf numFmtId="164" fontId="23" fillId="0" borderId="40" xfId="2" applyNumberFormat="1" applyFont="1" applyBorder="1" applyAlignment="1">
      <alignment horizontal="center" wrapText="1"/>
    </xf>
    <xf numFmtId="164" fontId="23" fillId="0" borderId="43" xfId="2" applyNumberFormat="1" applyFont="1" applyBorder="1" applyAlignment="1">
      <alignment horizontal="center" vertical="center" wrapText="1"/>
    </xf>
    <xf numFmtId="14" fontId="6" fillId="0" borderId="0" xfId="2" applyNumberFormat="1" applyFont="1" applyAlignment="1">
      <alignment horizontal="left" vertical="top"/>
    </xf>
    <xf numFmtId="0" fontId="42" fillId="0" borderId="1" xfId="0" applyFont="1" applyBorder="1" applyAlignment="1">
      <alignment horizontal="center" vertical="center"/>
    </xf>
    <xf numFmtId="2" fontId="7" fillId="0" borderId="34" xfId="0" applyNumberFormat="1" applyFont="1" applyBorder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8" fillId="0" borderId="0" xfId="2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38" fillId="0" borderId="0" xfId="2" applyFont="1"/>
    <xf numFmtId="0" fontId="20" fillId="0" borderId="0" xfId="2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1" fillId="0" borderId="0" xfId="2" applyFont="1" applyAlignment="1">
      <alignment horizontal="left"/>
    </xf>
    <xf numFmtId="0" fontId="42" fillId="0" borderId="0" xfId="0" applyFont="1" applyAlignment="1">
      <alignment horizontal="center" vertical="center"/>
    </xf>
    <xf numFmtId="0" fontId="37" fillId="0" borderId="0" xfId="2" applyFont="1" applyAlignment="1">
      <alignment horizontal="left"/>
    </xf>
    <xf numFmtId="0" fontId="38" fillId="0" borderId="0" xfId="0" applyFont="1"/>
    <xf numFmtId="0" fontId="42" fillId="0" borderId="1" xfId="0" applyFont="1" applyBorder="1" applyAlignment="1">
      <alignment horizontal="center" vertical="center"/>
    </xf>
    <xf numFmtId="0" fontId="21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left" vertical="center" wrapText="1"/>
    </xf>
    <xf numFmtId="0" fontId="5" fillId="0" borderId="25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0" xfId="2"/>
    <xf numFmtId="0" fontId="5" fillId="0" borderId="0" xfId="2" applyFont="1" applyAlignment="1">
      <alignment horizontal="left" vertical="top"/>
    </xf>
    <xf numFmtId="0" fontId="10" fillId="0" borderId="0" xfId="2" applyFont="1" applyAlignment="1">
      <alignment horizontal="left"/>
    </xf>
    <xf numFmtId="0" fontId="5" fillId="0" borderId="29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right" vertical="center" wrapText="1" indent="15"/>
    </xf>
    <xf numFmtId="0" fontId="5" fillId="0" borderId="30" xfId="2" applyFont="1" applyBorder="1" applyAlignment="1">
      <alignment horizontal="right" vertical="center" wrapText="1" indent="15"/>
    </xf>
    <xf numFmtId="0" fontId="5" fillId="0" borderId="31" xfId="2" applyFont="1" applyBorder="1" applyAlignment="1">
      <alignment horizontal="right" vertical="center" wrapText="1" indent="15"/>
    </xf>
    <xf numFmtId="0" fontId="5" fillId="0" borderId="33" xfId="2" applyFont="1" applyBorder="1" applyAlignment="1">
      <alignment horizontal="left" vertical="center" wrapText="1"/>
    </xf>
    <xf numFmtId="0" fontId="5" fillId="0" borderId="23" xfId="2" applyFont="1" applyBorder="1" applyAlignment="1">
      <alignment horizontal="left" vertical="center" wrapText="1"/>
    </xf>
    <xf numFmtId="0" fontId="5" fillId="0" borderId="32" xfId="2" applyFont="1" applyBorder="1" applyAlignment="1">
      <alignment horizontal="left" vertical="top"/>
    </xf>
    <xf numFmtId="0" fontId="5" fillId="0" borderId="25" xfId="2" applyFont="1" applyBorder="1" applyAlignment="1">
      <alignment horizontal="left" vertical="top"/>
    </xf>
    <xf numFmtId="0" fontId="7" fillId="0" borderId="17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right" vertical="center" wrapText="1" indent="15"/>
    </xf>
    <xf numFmtId="0" fontId="5" fillId="0" borderId="29" xfId="0" applyFont="1" applyBorder="1" applyAlignment="1">
      <alignment horizontal="right" vertical="center" wrapText="1" indent="15"/>
    </xf>
    <xf numFmtId="0" fontId="5" fillId="0" borderId="30" xfId="0" applyFont="1" applyBorder="1" applyAlignment="1">
      <alignment horizontal="right" vertical="center" wrapText="1" indent="15"/>
    </xf>
    <xf numFmtId="0" fontId="5" fillId="0" borderId="31" xfId="0" applyFont="1" applyBorder="1" applyAlignment="1">
      <alignment horizontal="right" vertical="center" wrapText="1" indent="15"/>
    </xf>
    <xf numFmtId="0" fontId="5" fillId="0" borderId="33" xfId="2" applyFont="1" applyBorder="1" applyAlignment="1">
      <alignment horizontal="left" vertical="top"/>
    </xf>
    <xf numFmtId="0" fontId="5" fillId="0" borderId="23" xfId="2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 xr:uid="{347EFC46-C3C6-483F-A4F3-1CE81249ED20}"/>
    <cellStyle name="Normal 3" xfId="1" xr:uid="{BCC67D73-6C01-4D17-A996-970884645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283656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5592F-A824-4025-958F-7C8F11E3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290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7D71D3-65A7-4009-BEAA-6E778F473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531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1</xdr:row>
      <xdr:rowOff>259557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54184-B7DC-4900-8CF3-8C1E3E32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8BDDE6-C43C-49B2-AAD1-AABC3012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1</xdr:row>
      <xdr:rowOff>259557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DC657-8F12-4D3A-AA62-C5D1742D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E67847-1315-42D1-8BC8-004FD9130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1</xdr:row>
      <xdr:rowOff>259557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2C703-FD08-4D82-9C97-3013A04B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9E8D7B-E7F7-492A-AB4B-198DB2BA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1</xdr:row>
      <xdr:rowOff>259557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4906E-6FA0-4369-AB69-F7180073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3DF307-ED57-4FFF-8CDB-8A457134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1</xdr:row>
      <xdr:rowOff>259557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1349E-4838-40AD-9082-7612EFFC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0011AB-82DC-41B9-B3CF-264276F0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581827</xdr:colOff>
      <xdr:row>1</xdr:row>
      <xdr:rowOff>252942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0814AB-D812-409C-9315-B83B54B6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5910" cy="570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1</xdr:row>
      <xdr:rowOff>259557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A32C59-D392-4BD7-9B4A-64B7E992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705614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DEA37-0265-422D-9158-27547EB5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779AAF-281A-4EDD-8C73-3C7B21C4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5E552-2D18-41B9-A858-69FC4490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65103D-97D4-472E-95BF-5E9AED4E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8E9F7F-BFF2-4163-94D6-1B25AB814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DF631F-F9FF-4C3B-8CA6-59DDEA60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98859C-A4FF-4184-B1B1-42FF9BF17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BAA9C-E1D2-46CA-BC74-A4D2D93A1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281EFD-6697-4FDB-9DCC-ACB6ABB4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283656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DFE66C-A6C1-4A4A-ADC5-C8017883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FD2F06-4F15-4503-9795-65D54715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581827</xdr:colOff>
      <xdr:row>1</xdr:row>
      <xdr:rowOff>252942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9805F-3582-4820-A559-5A88B5E63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4852" cy="567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283656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1A72F7-FD76-4AD7-B0DB-7752C2CE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29204-64CE-4B36-BA70-0E040851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586363</xdr:colOff>
      <xdr:row>1</xdr:row>
      <xdr:rowOff>259557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8C774B-19DB-4FA8-AADD-4C6CDE55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53BB3-BED7-442F-9A57-6EE06E9B8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1</xdr:row>
      <xdr:rowOff>259557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AEA30-1234-4FE5-A167-0CE9C0316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04F6E-011A-46C7-B49F-513B8E84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4226-6137-4270-99B9-D1F08FE76225}">
  <sheetPr>
    <pageSetUpPr fitToPage="1"/>
  </sheetPr>
  <dimension ref="A1:L21"/>
  <sheetViews>
    <sheetView zoomScale="80" zoomScaleNormal="80" workbookViewId="0">
      <pane ySplit="1" topLeftCell="A2" activePane="bottomLeft" state="frozen"/>
      <selection activeCell="F21" sqref="F21"/>
      <selection pane="bottomLeft" activeCell="A4" sqref="A4:L4"/>
    </sheetView>
  </sheetViews>
  <sheetFormatPr defaultColWidth="9.140625" defaultRowHeight="15" x14ac:dyDescent="0.25"/>
  <cols>
    <col min="1" max="1" width="10.7109375" style="2" customWidth="1"/>
    <col min="2" max="2" width="19" style="2" bestFit="1" customWidth="1"/>
    <col min="3" max="3" width="11.7109375" style="2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57" t="s">
        <v>341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2" ht="24.95" customHeight="1" thickBot="1" x14ac:dyDescent="0.3">
      <c r="A5" s="152" t="s">
        <v>216</v>
      </c>
      <c r="B5" s="152"/>
      <c r="C5" s="152"/>
      <c r="D5" s="153"/>
      <c r="E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139" t="s">
        <v>218</v>
      </c>
      <c r="G6" s="139" t="s">
        <v>219</v>
      </c>
      <c r="H6" s="139" t="s">
        <v>220</v>
      </c>
      <c r="I6" s="139" t="s">
        <v>221</v>
      </c>
      <c r="J6" s="139" t="s">
        <v>222</v>
      </c>
      <c r="K6" s="139" t="s">
        <v>223</v>
      </c>
      <c r="L6" s="48" t="s">
        <v>49</v>
      </c>
    </row>
    <row r="7" spans="1:12" ht="24.95" customHeight="1" x14ac:dyDescent="0.25">
      <c r="A7" s="134" t="s">
        <v>55</v>
      </c>
      <c r="B7" s="67" t="s">
        <v>57</v>
      </c>
      <c r="C7" s="49" t="s">
        <v>334</v>
      </c>
      <c r="D7" s="49" t="s">
        <v>79</v>
      </c>
      <c r="E7" s="68">
        <v>8</v>
      </c>
      <c r="F7" s="69">
        <v>420</v>
      </c>
      <c r="G7" s="67">
        <v>417</v>
      </c>
      <c r="H7" s="69">
        <v>100</v>
      </c>
      <c r="I7" s="70">
        <v>99</v>
      </c>
      <c r="J7" s="69">
        <v>420</v>
      </c>
      <c r="K7" s="70">
        <v>417</v>
      </c>
      <c r="L7" s="145">
        <v>860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.75" thickBot="1" x14ac:dyDescent="0.3">
      <c r="A10" s="152" t="s">
        <v>224</v>
      </c>
      <c r="B10" s="152"/>
      <c r="C10" s="132"/>
      <c r="D10" s="130"/>
      <c r="E10" s="130"/>
      <c r="F10" s="130"/>
      <c r="G10" s="131"/>
      <c r="H10" s="131"/>
      <c r="I10" s="131"/>
      <c r="J10" s="131"/>
      <c r="K10" s="131"/>
    </row>
    <row r="11" spans="1:12" ht="39" thickBot="1" x14ac:dyDescent="0.3">
      <c r="A11" s="47" t="s">
        <v>35</v>
      </c>
      <c r="B11" s="48" t="s">
        <v>36</v>
      </c>
      <c r="C11" s="48" t="s">
        <v>217</v>
      </c>
      <c r="D11" s="48" t="s">
        <v>16</v>
      </c>
      <c r="E11" s="48" t="s">
        <v>37</v>
      </c>
      <c r="F11" s="139" t="s">
        <v>45</v>
      </c>
      <c r="G11" s="139" t="s">
        <v>227</v>
      </c>
      <c r="H11" s="139" t="s">
        <v>46</v>
      </c>
      <c r="I11" s="139" t="s">
        <v>225</v>
      </c>
      <c r="J11" s="139" t="s">
        <v>48</v>
      </c>
      <c r="K11" s="139" t="s">
        <v>226</v>
      </c>
      <c r="L11" s="48" t="s">
        <v>49</v>
      </c>
    </row>
    <row r="12" spans="1:12" ht="24.95" customHeight="1" x14ac:dyDescent="0.25">
      <c r="A12" s="134" t="s">
        <v>52</v>
      </c>
      <c r="B12" s="70" t="s">
        <v>53</v>
      </c>
      <c r="C12" s="49" t="s">
        <v>332</v>
      </c>
      <c r="D12" s="49" t="s">
        <v>76</v>
      </c>
      <c r="E12" s="68">
        <v>8</v>
      </c>
      <c r="F12" s="69">
        <v>650</v>
      </c>
      <c r="G12" s="70">
        <v>654</v>
      </c>
      <c r="H12" s="69">
        <v>100</v>
      </c>
      <c r="I12" s="70">
        <v>103</v>
      </c>
      <c r="J12" s="69" t="s">
        <v>311</v>
      </c>
      <c r="K12" s="70" t="s">
        <v>311</v>
      </c>
      <c r="L12" s="145">
        <v>774</v>
      </c>
    </row>
    <row r="13" spans="1:12" ht="24.95" customHeight="1" x14ac:dyDescent="0.25">
      <c r="A13" s="134" t="s">
        <v>54</v>
      </c>
      <c r="B13" s="67" t="s">
        <v>56</v>
      </c>
      <c r="C13" s="50" t="s">
        <v>333</v>
      </c>
      <c r="D13" s="49" t="s">
        <v>77</v>
      </c>
      <c r="E13" s="68">
        <v>8</v>
      </c>
      <c r="F13" s="69">
        <v>700</v>
      </c>
      <c r="G13" s="67">
        <v>706</v>
      </c>
      <c r="H13" s="69">
        <v>210</v>
      </c>
      <c r="I13" s="70">
        <v>203</v>
      </c>
      <c r="J13" s="69">
        <v>210</v>
      </c>
      <c r="K13" s="73">
        <v>203</v>
      </c>
      <c r="L13" s="145">
        <v>834.6</v>
      </c>
    </row>
    <row r="14" spans="1:12" ht="25.5" customHeight="1" thickBot="1" x14ac:dyDescent="0.3">
      <c r="A14" s="74"/>
      <c r="B14" s="75"/>
      <c r="C14" s="51"/>
      <c r="D14" s="51"/>
      <c r="E14" s="51"/>
      <c r="F14" s="76"/>
      <c r="G14" s="75"/>
      <c r="H14" s="76"/>
      <c r="I14" s="75"/>
      <c r="J14" s="76"/>
      <c r="K14" s="75"/>
      <c r="L14" s="77"/>
    </row>
    <row r="20" spans="1:1" x14ac:dyDescent="0.25">
      <c r="A20" s="53"/>
    </row>
    <row r="21" spans="1:1" x14ac:dyDescent="0.25">
      <c r="A21" s="45"/>
    </row>
  </sheetData>
  <mergeCells count="7">
    <mergeCell ref="A10:B10"/>
    <mergeCell ref="A5:C5"/>
    <mergeCell ref="D5:E5"/>
    <mergeCell ref="A1:L1"/>
    <mergeCell ref="A2:L2"/>
    <mergeCell ref="A3:L3"/>
    <mergeCell ref="A4:L4"/>
  </mergeCells>
  <printOptions horizontalCentered="1"/>
  <pageMargins left="0.7" right="0.7" top="1" bottom="0.5" header="0" footer="0"/>
  <pageSetup scale="6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3B18F-78FE-4CE0-812E-FB0478482070}">
  <sheetPr>
    <pageSetUpPr fitToPage="1"/>
  </sheetPr>
  <dimension ref="A1:H53"/>
  <sheetViews>
    <sheetView topLeftCell="A13" zoomScale="80" zoomScaleNormal="80" workbookViewId="0">
      <selection activeCell="B39" sqref="B39"/>
    </sheetView>
  </sheetViews>
  <sheetFormatPr defaultColWidth="9.140625" defaultRowHeight="15" x14ac:dyDescent="0.25"/>
  <cols>
    <col min="1" max="1" width="20.28515625" style="2" customWidth="1"/>
    <col min="2" max="2" width="23.28515625" style="2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>
      <c r="A1" s="158" t="s">
        <v>44</v>
      </c>
      <c r="B1" s="158"/>
      <c r="C1" s="158"/>
      <c r="D1" s="158"/>
      <c r="E1" s="158"/>
      <c r="F1" s="158"/>
      <c r="G1" s="158"/>
      <c r="H1" s="158"/>
    </row>
    <row r="2" spans="1:8" ht="21" customHeight="1" x14ac:dyDescent="0.25">
      <c r="A2" s="159" t="s">
        <v>43</v>
      </c>
      <c r="B2" s="159"/>
      <c r="C2" s="159"/>
      <c r="D2" s="159"/>
      <c r="E2" s="159"/>
      <c r="F2" s="159"/>
      <c r="G2" s="159"/>
      <c r="H2" s="159"/>
    </row>
    <row r="3" spans="1:8" ht="20.100000000000001" customHeight="1" x14ac:dyDescent="0.25">
      <c r="A3" s="161" t="s">
        <v>264</v>
      </c>
      <c r="B3" s="161"/>
      <c r="C3" s="161"/>
      <c r="D3" s="161"/>
      <c r="E3" s="161"/>
      <c r="F3" s="161"/>
      <c r="G3" s="161"/>
      <c r="H3" s="161"/>
    </row>
    <row r="4" spans="1:8" ht="20.100000000000001" customHeight="1" thickBot="1" x14ac:dyDescent="0.3">
      <c r="A4" s="17" t="s">
        <v>347</v>
      </c>
      <c r="B4" s="150"/>
      <c r="C4" s="150"/>
      <c r="D4" s="150"/>
      <c r="E4" s="150"/>
      <c r="F4" s="150"/>
      <c r="G4" s="150"/>
      <c r="H4" s="150"/>
    </row>
    <row r="5" spans="1:8" ht="32.25" thickBot="1" x14ac:dyDescent="0.3">
      <c r="A5" s="95" t="s">
        <v>35</v>
      </c>
      <c r="B5" s="95" t="s">
        <v>36</v>
      </c>
      <c r="C5" s="95" t="s">
        <v>16</v>
      </c>
      <c r="D5" s="95" t="s">
        <v>37</v>
      </c>
      <c r="E5" s="96" t="s">
        <v>50</v>
      </c>
      <c r="F5" s="96" t="s">
        <v>51</v>
      </c>
      <c r="G5" s="96" t="s">
        <v>40</v>
      </c>
      <c r="H5" s="96" t="s">
        <v>41</v>
      </c>
    </row>
    <row r="6" spans="1:8" ht="20.100000000000001" customHeight="1" x14ac:dyDescent="0.25">
      <c r="A6" s="79" t="s">
        <v>279</v>
      </c>
      <c r="B6" s="80" t="s">
        <v>99</v>
      </c>
      <c r="C6" s="81" t="s">
        <v>64</v>
      </c>
      <c r="D6" s="29">
        <v>8</v>
      </c>
      <c r="E6" s="29">
        <v>150</v>
      </c>
      <c r="F6" s="85">
        <v>134</v>
      </c>
      <c r="G6" s="85">
        <v>154</v>
      </c>
      <c r="H6" s="30">
        <f>G6/E6</f>
        <v>1.0266666666666666</v>
      </c>
    </row>
    <row r="7" spans="1:8" ht="20.100000000000001" customHeight="1" x14ac:dyDescent="0.25">
      <c r="A7" s="79" t="s">
        <v>281</v>
      </c>
      <c r="B7" s="80" t="s">
        <v>99</v>
      </c>
      <c r="C7" s="84" t="s">
        <v>64</v>
      </c>
      <c r="D7" s="85">
        <v>8</v>
      </c>
      <c r="E7" s="29">
        <v>150</v>
      </c>
      <c r="F7" s="85">
        <v>147</v>
      </c>
      <c r="G7" s="85">
        <v>150</v>
      </c>
      <c r="H7" s="30">
        <f t="shared" ref="H7:H11" si="0">G7/E7</f>
        <v>1</v>
      </c>
    </row>
    <row r="8" spans="1:8" ht="20.100000000000001" customHeight="1" x14ac:dyDescent="0.25">
      <c r="A8" s="140" t="s">
        <v>280</v>
      </c>
      <c r="B8" s="83"/>
      <c r="C8" s="84"/>
      <c r="D8" s="85"/>
      <c r="E8" s="87">
        <f>SUM(E6:E7)</f>
        <v>300</v>
      </c>
      <c r="F8" s="82">
        <f>SUM(F6:F7)</f>
        <v>281</v>
      </c>
      <c r="G8" s="87">
        <f>SUM(G6:G7)</f>
        <v>304</v>
      </c>
      <c r="H8" s="97">
        <f t="shared" si="0"/>
        <v>1.0133333333333334</v>
      </c>
    </row>
    <row r="9" spans="1:8" ht="20.100000000000001" customHeight="1" x14ac:dyDescent="0.25">
      <c r="A9" s="79"/>
      <c r="B9" s="83"/>
      <c r="C9" s="84"/>
      <c r="D9" s="85"/>
      <c r="E9" s="29"/>
      <c r="F9" s="85"/>
      <c r="G9" s="85"/>
      <c r="H9" s="30"/>
    </row>
    <row r="10" spans="1:8" s="55" customFormat="1" ht="20.100000000000001" customHeight="1" x14ac:dyDescent="0.25">
      <c r="A10" s="86" t="s">
        <v>282</v>
      </c>
      <c r="B10" s="83" t="s">
        <v>101</v>
      </c>
      <c r="C10" s="84" t="s">
        <v>59</v>
      </c>
      <c r="D10" s="85" t="s">
        <v>60</v>
      </c>
      <c r="E10" s="85">
        <v>150</v>
      </c>
      <c r="F10" s="85">
        <v>139</v>
      </c>
      <c r="G10" s="85">
        <v>150</v>
      </c>
      <c r="H10" s="30">
        <f t="shared" si="0"/>
        <v>1</v>
      </c>
    </row>
    <row r="11" spans="1:8" s="55" customFormat="1" ht="20.100000000000001" customHeight="1" x14ac:dyDescent="0.25">
      <c r="A11" s="86" t="s">
        <v>283</v>
      </c>
      <c r="B11" s="80" t="s">
        <v>101</v>
      </c>
      <c r="C11" s="81" t="s">
        <v>59</v>
      </c>
      <c r="D11" s="29" t="s">
        <v>61</v>
      </c>
      <c r="E11" s="29">
        <v>500</v>
      </c>
      <c r="F11" s="29">
        <v>386</v>
      </c>
      <c r="G11" s="29">
        <v>505</v>
      </c>
      <c r="H11" s="30">
        <f t="shared" si="0"/>
        <v>1.01</v>
      </c>
    </row>
    <row r="12" spans="1:8" s="55" customFormat="1" ht="20.100000000000001" customHeight="1" x14ac:dyDescent="0.25">
      <c r="A12" s="140" t="s">
        <v>98</v>
      </c>
      <c r="B12" s="83"/>
      <c r="C12" s="81"/>
      <c r="D12" s="29"/>
      <c r="E12" s="87">
        <f>SUM(E10:E11)</f>
        <v>650</v>
      </c>
      <c r="F12" s="82">
        <f>SUM(F10:F11)</f>
        <v>525</v>
      </c>
      <c r="G12" s="87">
        <f>SUM(G10:G11)</f>
        <v>655</v>
      </c>
      <c r="H12" s="97">
        <f t="shared" ref="H12" si="1">G12/E12</f>
        <v>1.0076923076923077</v>
      </c>
    </row>
    <row r="13" spans="1:8" s="55" customFormat="1" ht="20.100000000000001" customHeight="1" x14ac:dyDescent="0.25">
      <c r="A13" s="79"/>
      <c r="B13" s="83"/>
      <c r="C13" s="84"/>
      <c r="D13" s="85"/>
      <c r="E13" s="29"/>
      <c r="F13" s="85"/>
      <c r="G13" s="85"/>
      <c r="H13" s="30"/>
    </row>
    <row r="14" spans="1:8" s="55" customFormat="1" ht="20.100000000000001" customHeight="1" x14ac:dyDescent="0.25">
      <c r="A14" s="79"/>
      <c r="B14" s="83"/>
      <c r="C14" s="84"/>
      <c r="D14" s="85"/>
      <c r="E14" s="29"/>
      <c r="F14" s="85"/>
      <c r="G14" s="85"/>
      <c r="H14" s="30"/>
    </row>
    <row r="15" spans="1:8" ht="20.100000000000001" customHeight="1" x14ac:dyDescent="0.25">
      <c r="A15" s="79"/>
      <c r="B15" s="83"/>
      <c r="C15" s="84"/>
      <c r="D15" s="85"/>
      <c r="E15" s="29"/>
      <c r="F15" s="85"/>
      <c r="G15" s="85"/>
      <c r="H15" s="30"/>
    </row>
    <row r="16" spans="1:8" ht="20.100000000000001" customHeight="1" x14ac:dyDescent="0.25">
      <c r="A16" s="86"/>
      <c r="B16" s="83"/>
      <c r="C16" s="84"/>
      <c r="D16" s="85"/>
      <c r="E16" s="85"/>
      <c r="F16" s="85"/>
      <c r="G16" s="85"/>
      <c r="H16" s="30"/>
    </row>
    <row r="17" spans="1:8" ht="20.100000000000001" customHeight="1" x14ac:dyDescent="0.25">
      <c r="A17" s="79"/>
      <c r="B17" s="80"/>
      <c r="C17" s="81"/>
      <c r="D17" s="29"/>
      <c r="E17" s="29"/>
      <c r="F17" s="29"/>
      <c r="G17" s="29"/>
      <c r="H17" s="30"/>
    </row>
    <row r="18" spans="1:8" s="55" customFormat="1" ht="20.100000000000001" customHeight="1" x14ac:dyDescent="0.25">
      <c r="A18" s="79"/>
      <c r="B18" s="83"/>
      <c r="C18" s="84"/>
      <c r="D18" s="85"/>
      <c r="E18" s="85"/>
      <c r="F18" s="85"/>
      <c r="G18" s="85"/>
      <c r="H18" s="30"/>
    </row>
    <row r="19" spans="1:8" ht="20.100000000000001" customHeight="1" x14ac:dyDescent="0.25">
      <c r="A19" s="79"/>
      <c r="B19" s="83"/>
      <c r="C19" s="84"/>
      <c r="D19" s="85"/>
      <c r="E19" s="85"/>
      <c r="F19" s="85"/>
      <c r="G19" s="85"/>
      <c r="H19" s="30"/>
    </row>
    <row r="20" spans="1:8" ht="20.100000000000001" customHeight="1" x14ac:dyDescent="0.25">
      <c r="A20" s="79"/>
      <c r="B20" s="83"/>
      <c r="C20" s="84"/>
      <c r="D20" s="85"/>
      <c r="E20" s="85"/>
      <c r="F20" s="85"/>
      <c r="G20" s="85"/>
      <c r="H20" s="30"/>
    </row>
    <row r="21" spans="1:8" ht="20.100000000000001" customHeight="1" x14ac:dyDescent="0.25">
      <c r="A21" s="79"/>
      <c r="B21" s="83"/>
      <c r="C21" s="84"/>
      <c r="D21" s="85"/>
      <c r="E21" s="85"/>
      <c r="F21" s="85"/>
      <c r="G21" s="85"/>
      <c r="H21" s="30"/>
    </row>
    <row r="22" spans="1:8" ht="20.100000000000001" customHeight="1" x14ac:dyDescent="0.25">
      <c r="A22" s="79"/>
      <c r="B22" s="83"/>
      <c r="C22" s="84"/>
      <c r="D22" s="85"/>
      <c r="E22" s="85"/>
      <c r="F22" s="85"/>
      <c r="G22" s="85"/>
      <c r="H22" s="30"/>
    </row>
    <row r="23" spans="1:8" ht="20.100000000000001" customHeight="1" x14ac:dyDescent="0.25">
      <c r="A23" s="79"/>
      <c r="B23" s="83"/>
      <c r="C23" s="84"/>
      <c r="D23" s="85"/>
      <c r="E23" s="85"/>
      <c r="F23" s="85"/>
      <c r="G23" s="85"/>
      <c r="H23" s="30"/>
    </row>
    <row r="24" spans="1:8" ht="20.100000000000001" customHeight="1" x14ac:dyDescent="0.25">
      <c r="A24" s="79"/>
      <c r="B24" s="83"/>
      <c r="C24" s="84"/>
      <c r="D24" s="85"/>
      <c r="E24" s="85"/>
      <c r="F24" s="85"/>
      <c r="G24" s="85"/>
      <c r="H24" s="30"/>
    </row>
    <row r="25" spans="1:8" ht="20.100000000000001" customHeight="1" x14ac:dyDescent="0.25">
      <c r="A25" s="79"/>
      <c r="B25" s="83"/>
      <c r="C25" s="84"/>
      <c r="D25" s="85"/>
      <c r="E25" s="85"/>
      <c r="F25" s="85"/>
      <c r="G25" s="85"/>
      <c r="H25" s="30"/>
    </row>
    <row r="26" spans="1:8" ht="20.100000000000001" customHeight="1" x14ac:dyDescent="0.25">
      <c r="A26" s="79"/>
      <c r="B26" s="83"/>
      <c r="C26" s="84"/>
      <c r="D26" s="85"/>
      <c r="E26" s="85"/>
      <c r="F26" s="85"/>
      <c r="G26" s="85"/>
      <c r="H26" s="30"/>
    </row>
    <row r="27" spans="1:8" ht="20.100000000000001" customHeight="1" x14ac:dyDescent="0.25">
      <c r="A27" s="79"/>
      <c r="B27" s="83"/>
      <c r="C27" s="84"/>
      <c r="D27" s="85"/>
      <c r="E27" s="85"/>
      <c r="F27" s="85"/>
      <c r="G27" s="85"/>
      <c r="H27" s="30"/>
    </row>
    <row r="28" spans="1:8" ht="20.100000000000001" customHeight="1" x14ac:dyDescent="0.25">
      <c r="A28" s="79"/>
      <c r="B28" s="83"/>
      <c r="C28" s="84"/>
      <c r="D28" s="85"/>
      <c r="E28" s="85"/>
      <c r="F28" s="85"/>
      <c r="G28" s="85"/>
      <c r="H28" s="30"/>
    </row>
    <row r="29" spans="1:8" ht="20.100000000000001" customHeight="1" x14ac:dyDescent="0.25">
      <c r="A29" s="79"/>
      <c r="B29" s="83"/>
      <c r="C29" s="84"/>
      <c r="D29" s="85"/>
      <c r="E29" s="85"/>
      <c r="F29" s="85"/>
      <c r="G29" s="85"/>
      <c r="H29" s="30"/>
    </row>
    <row r="30" spans="1:8" ht="20.100000000000001" customHeight="1" x14ac:dyDescent="0.25">
      <c r="A30" s="79"/>
      <c r="B30" s="83"/>
      <c r="C30" s="84"/>
      <c r="D30" s="85"/>
      <c r="E30" s="29"/>
      <c r="F30" s="85"/>
      <c r="G30" s="85"/>
      <c r="H30" s="30"/>
    </row>
    <row r="31" spans="1:8" ht="20.100000000000001" customHeight="1" x14ac:dyDescent="0.25">
      <c r="A31" s="79"/>
      <c r="B31" s="83"/>
      <c r="C31" s="84"/>
      <c r="D31" s="85"/>
      <c r="E31" s="29"/>
      <c r="F31" s="85"/>
      <c r="G31" s="85"/>
      <c r="H31" s="30"/>
    </row>
    <row r="32" spans="1:8" ht="20.100000000000001" customHeight="1" x14ac:dyDescent="0.25">
      <c r="A32" s="79"/>
      <c r="B32" s="83"/>
      <c r="C32" s="84"/>
      <c r="D32" s="85"/>
      <c r="E32" s="29"/>
      <c r="F32" s="85"/>
      <c r="G32" s="85"/>
      <c r="H32" s="30"/>
    </row>
    <row r="33" spans="1:8" ht="20.100000000000001" customHeight="1" x14ac:dyDescent="0.25">
      <c r="A33" s="86"/>
      <c r="B33" s="83"/>
      <c r="C33" s="84"/>
      <c r="D33" s="85"/>
      <c r="E33" s="85"/>
      <c r="F33" s="85"/>
      <c r="G33" s="85"/>
      <c r="H33" s="30"/>
    </row>
    <row r="34" spans="1:8" ht="20.100000000000001" customHeight="1" thickBot="1" x14ac:dyDescent="0.3">
      <c r="A34" s="88"/>
      <c r="B34" s="89"/>
      <c r="C34" s="90"/>
      <c r="D34" s="91"/>
      <c r="E34" s="92"/>
      <c r="F34" s="91"/>
      <c r="G34" s="92"/>
      <c r="H34" s="98"/>
    </row>
    <row r="35" spans="1:8" ht="20.100000000000001" customHeight="1" x14ac:dyDescent="0.25">
      <c r="A35" s="56"/>
      <c r="B35" s="57"/>
      <c r="C35" s="58"/>
      <c r="D35" s="58"/>
      <c r="E35" s="59"/>
      <c r="F35" s="58"/>
      <c r="G35" s="60"/>
      <c r="H35" s="60"/>
    </row>
    <row r="36" spans="1:8" ht="20.100000000000001" customHeight="1" x14ac:dyDescent="0.25">
      <c r="A36" s="160" t="s">
        <v>2</v>
      </c>
      <c r="B36" s="160"/>
      <c r="C36" s="61"/>
      <c r="D36" s="62"/>
      <c r="E36" s="62"/>
      <c r="F36" s="62"/>
      <c r="G36" s="62"/>
      <c r="H36" s="63"/>
    </row>
    <row r="37" spans="1:8" ht="20.100000000000001" customHeight="1" x14ac:dyDescent="0.25">
      <c r="A37" s="64"/>
      <c r="B37" s="64"/>
      <c r="C37" s="61"/>
      <c r="D37" s="62"/>
      <c r="E37" s="62"/>
      <c r="F37" s="62"/>
      <c r="G37" s="62"/>
      <c r="H37" s="63"/>
    </row>
    <row r="38" spans="1:8" ht="20.100000000000001" customHeight="1" x14ac:dyDescent="0.25">
      <c r="A38" s="64"/>
      <c r="B38" s="64"/>
      <c r="C38" s="61"/>
      <c r="D38" s="62"/>
      <c r="E38" s="62"/>
      <c r="F38" s="62"/>
      <c r="G38" s="62"/>
      <c r="H38" s="63"/>
    </row>
    <row r="39" spans="1:8" ht="20.100000000000001" customHeight="1" x14ac:dyDescent="0.25">
      <c r="A39" s="64"/>
      <c r="B39" s="64"/>
      <c r="C39" s="61"/>
      <c r="D39" s="62"/>
      <c r="E39" s="62"/>
      <c r="F39" s="62"/>
      <c r="G39" s="62"/>
      <c r="H39" s="63"/>
    </row>
    <row r="40" spans="1:8" ht="20.100000000000001" customHeight="1" x14ac:dyDescent="0.25">
      <c r="A40" s="65"/>
      <c r="B40" s="65"/>
      <c r="C40" s="61"/>
      <c r="D40" s="62"/>
      <c r="E40" s="62"/>
      <c r="F40" s="62"/>
      <c r="G40" s="62"/>
      <c r="H40" s="63"/>
    </row>
    <row r="43" spans="1:8" x14ac:dyDescent="0.25">
      <c r="A43" s="54"/>
    </row>
    <row r="44" spans="1:8" x14ac:dyDescent="0.25">
      <c r="A44" s="56"/>
      <c r="B44" s="57"/>
      <c r="C44" s="58"/>
      <c r="D44" s="58"/>
      <c r="E44" s="59"/>
      <c r="F44" s="58"/>
      <c r="G44" s="60"/>
      <c r="H44" s="60"/>
    </row>
    <row r="45" spans="1:8" x14ac:dyDescent="0.25">
      <c r="A45" s="64"/>
      <c r="B45" s="64"/>
      <c r="C45" s="61"/>
      <c r="D45" s="62"/>
      <c r="E45" s="62"/>
      <c r="F45" s="62"/>
      <c r="G45" s="62"/>
      <c r="H45" s="63"/>
    </row>
    <row r="46" spans="1:8" x14ac:dyDescent="0.25">
      <c r="A46" s="65"/>
      <c r="B46" s="65"/>
      <c r="C46" s="61"/>
      <c r="D46" s="62"/>
      <c r="E46" s="62"/>
      <c r="F46" s="62"/>
      <c r="G46" s="62"/>
      <c r="H46" s="63"/>
    </row>
    <row r="47" spans="1:8" x14ac:dyDescent="0.25">
      <c r="A47" s="64"/>
      <c r="B47" s="64"/>
      <c r="C47" s="61"/>
      <c r="D47" s="62"/>
      <c r="E47" s="62"/>
      <c r="F47" s="62"/>
      <c r="G47" s="62"/>
      <c r="H47" s="63"/>
    </row>
    <row r="48" spans="1:8" x14ac:dyDescent="0.25">
      <c r="A48" s="64"/>
      <c r="B48" s="64"/>
      <c r="C48" s="61"/>
      <c r="D48" s="62"/>
      <c r="E48" s="62"/>
      <c r="F48" s="62"/>
      <c r="G48" s="62"/>
      <c r="H48" s="63"/>
    </row>
    <row r="49" spans="1:8" x14ac:dyDescent="0.25">
      <c r="A49" s="65"/>
      <c r="B49" s="65"/>
      <c r="C49" s="61"/>
      <c r="D49" s="62"/>
      <c r="E49" s="62"/>
      <c r="F49" s="62"/>
      <c r="G49" s="62"/>
      <c r="H49" s="63"/>
    </row>
    <row r="50" spans="1:8" x14ac:dyDescent="0.25">
      <c r="A50" s="64"/>
      <c r="B50" s="64"/>
      <c r="C50" s="61"/>
      <c r="D50" s="62"/>
      <c r="E50" s="62"/>
      <c r="F50" s="62"/>
      <c r="G50" s="62"/>
      <c r="H50" s="63"/>
    </row>
    <row r="52" spans="1:8" x14ac:dyDescent="0.25">
      <c r="A52" s="53"/>
    </row>
    <row r="53" spans="1:8" x14ac:dyDescent="0.25">
      <c r="A53" s="45"/>
    </row>
  </sheetData>
  <mergeCells count="4">
    <mergeCell ref="A1:H1"/>
    <mergeCell ref="A36:B36"/>
    <mergeCell ref="A2:H2"/>
    <mergeCell ref="A3:H3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4495-AE43-4710-9D8F-607D25834A5A}">
  <sheetPr>
    <pageSetUpPr fitToPage="1"/>
  </sheetPr>
  <dimension ref="A1:L23"/>
  <sheetViews>
    <sheetView zoomScale="80" zoomScaleNormal="80" workbookViewId="0">
      <pane ySplit="1" topLeftCell="A2" activePane="bottomLeft" state="frozen"/>
      <selection activeCell="B2" sqref="B2:H2"/>
      <selection pane="bottomLeft" activeCell="B22" sqref="B22"/>
    </sheetView>
  </sheetViews>
  <sheetFormatPr defaultColWidth="9.140625" defaultRowHeight="15" x14ac:dyDescent="0.25"/>
  <cols>
    <col min="1" max="1" width="10.7109375" style="2" customWidth="1"/>
    <col min="2" max="2" width="19" style="2" customWidth="1"/>
    <col min="3" max="3" width="11.42578125" style="2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63" t="s">
        <v>348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4.95" customHeight="1" thickBot="1" x14ac:dyDescent="0.3">
      <c r="A5" s="152" t="s">
        <v>216</v>
      </c>
      <c r="B5" s="152"/>
      <c r="C5" s="152"/>
      <c r="D5" s="153"/>
      <c r="E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139" t="s">
        <v>218</v>
      </c>
      <c r="G6" s="139" t="s">
        <v>219</v>
      </c>
      <c r="H6" s="139" t="s">
        <v>220</v>
      </c>
      <c r="I6" s="139" t="s">
        <v>221</v>
      </c>
      <c r="J6" s="139" t="s">
        <v>222</v>
      </c>
      <c r="K6" s="139" t="s">
        <v>223</v>
      </c>
      <c r="L6" s="48" t="s">
        <v>49</v>
      </c>
    </row>
    <row r="7" spans="1:12" ht="24.95" customHeight="1" x14ac:dyDescent="0.25">
      <c r="A7" s="134" t="s">
        <v>102</v>
      </c>
      <c r="B7" s="70" t="s">
        <v>104</v>
      </c>
      <c r="C7" s="49" t="s">
        <v>318</v>
      </c>
      <c r="D7" s="49" t="s">
        <v>79</v>
      </c>
      <c r="E7" s="68">
        <v>6</v>
      </c>
      <c r="F7" s="69">
        <v>300</v>
      </c>
      <c r="G7" s="70">
        <v>306</v>
      </c>
      <c r="H7" s="69">
        <v>100</v>
      </c>
      <c r="I7" s="70">
        <v>102</v>
      </c>
      <c r="J7" s="69">
        <v>300</v>
      </c>
      <c r="K7" s="70">
        <v>307</v>
      </c>
      <c r="L7" s="145">
        <v>642.9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.75" thickBot="1" x14ac:dyDescent="0.3">
      <c r="A10" s="152" t="s">
        <v>224</v>
      </c>
      <c r="B10" s="152"/>
      <c r="C10" s="132"/>
      <c r="D10" s="130"/>
      <c r="E10" s="130"/>
      <c r="F10" s="130"/>
      <c r="G10" s="131"/>
      <c r="H10" s="131"/>
      <c r="I10" s="131"/>
      <c r="J10" s="131"/>
      <c r="K10" s="131"/>
    </row>
    <row r="11" spans="1:12" ht="39" thickBot="1" x14ac:dyDescent="0.3">
      <c r="A11" s="47" t="s">
        <v>35</v>
      </c>
      <c r="B11" s="48" t="s">
        <v>36</v>
      </c>
      <c r="C11" s="48" t="s">
        <v>217</v>
      </c>
      <c r="D11" s="48" t="s">
        <v>16</v>
      </c>
      <c r="E11" s="48" t="s">
        <v>37</v>
      </c>
      <c r="F11" s="139" t="s">
        <v>45</v>
      </c>
      <c r="G11" s="139" t="s">
        <v>227</v>
      </c>
      <c r="H11" s="139" t="s">
        <v>46</v>
      </c>
      <c r="I11" s="139" t="s">
        <v>225</v>
      </c>
      <c r="J11" s="139" t="s">
        <v>48</v>
      </c>
      <c r="K11" s="139" t="s">
        <v>226</v>
      </c>
      <c r="L11" s="48" t="s">
        <v>49</v>
      </c>
    </row>
    <row r="12" spans="1:12" ht="24.95" customHeight="1" x14ac:dyDescent="0.25">
      <c r="A12" s="134" t="s">
        <v>103</v>
      </c>
      <c r="B12" s="67" t="s">
        <v>105</v>
      </c>
      <c r="C12" s="49" t="s">
        <v>317</v>
      </c>
      <c r="D12" s="49" t="s">
        <v>76</v>
      </c>
      <c r="E12" s="68">
        <v>8</v>
      </c>
      <c r="F12" s="69">
        <v>650</v>
      </c>
      <c r="G12" s="67">
        <v>658</v>
      </c>
      <c r="H12" s="69">
        <v>100</v>
      </c>
      <c r="I12" s="70">
        <v>98</v>
      </c>
      <c r="J12" s="69" t="s">
        <v>311</v>
      </c>
      <c r="K12" s="70" t="s">
        <v>311</v>
      </c>
      <c r="L12" s="145">
        <v>688.1</v>
      </c>
    </row>
    <row r="13" spans="1:12" ht="25.5" customHeight="1" thickBot="1" x14ac:dyDescent="0.3">
      <c r="A13" s="74"/>
      <c r="B13" s="75"/>
      <c r="C13" s="51"/>
      <c r="D13" s="51"/>
      <c r="E13" s="51"/>
      <c r="F13" s="76"/>
      <c r="G13" s="75"/>
      <c r="H13" s="76"/>
      <c r="I13" s="75"/>
      <c r="J13" s="76"/>
      <c r="K13" s="75"/>
      <c r="L13" s="77"/>
    </row>
    <row r="22" spans="1:1" x14ac:dyDescent="0.25">
      <c r="A22" s="53"/>
    </row>
    <row r="23" spans="1:1" x14ac:dyDescent="0.25">
      <c r="A23" s="45"/>
    </row>
  </sheetData>
  <mergeCells count="7">
    <mergeCell ref="A10:B10"/>
    <mergeCell ref="D5:E5"/>
    <mergeCell ref="A1:L1"/>
    <mergeCell ref="A2:L2"/>
    <mergeCell ref="A3:L3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8E03-CE47-47CA-A391-921F706FFE78}">
  <sheetPr>
    <pageSetUpPr fitToPage="1"/>
  </sheetPr>
  <dimension ref="A1:H53"/>
  <sheetViews>
    <sheetView topLeftCell="A28" zoomScale="80" zoomScaleNormal="80" workbookViewId="0">
      <selection activeCell="A36" sqref="A36:B36"/>
    </sheetView>
  </sheetViews>
  <sheetFormatPr defaultColWidth="9.140625" defaultRowHeight="15" x14ac:dyDescent="0.25"/>
  <cols>
    <col min="1" max="1" width="20.28515625" style="2" customWidth="1"/>
    <col min="2" max="2" width="23.28515625" style="2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>
      <c r="A1" s="158" t="s">
        <v>44</v>
      </c>
      <c r="B1" s="158"/>
      <c r="C1" s="158"/>
      <c r="D1" s="158"/>
      <c r="E1" s="158"/>
      <c r="F1" s="158"/>
      <c r="G1" s="158"/>
      <c r="H1" s="158"/>
    </row>
    <row r="2" spans="1:8" ht="21" customHeight="1" x14ac:dyDescent="0.25">
      <c r="A2" s="159" t="s">
        <v>43</v>
      </c>
      <c r="B2" s="159"/>
      <c r="C2" s="159"/>
      <c r="D2" s="159"/>
      <c r="E2" s="159"/>
      <c r="F2" s="159"/>
      <c r="G2" s="159"/>
      <c r="H2" s="159"/>
    </row>
    <row r="3" spans="1:8" ht="20.100000000000001" customHeight="1" thickBot="1" x14ac:dyDescent="0.3">
      <c r="A3" s="164" t="s">
        <v>264</v>
      </c>
      <c r="B3" s="164"/>
      <c r="C3" s="164"/>
      <c r="D3" s="164"/>
      <c r="E3" s="164"/>
      <c r="F3" s="164"/>
      <c r="G3" s="164"/>
      <c r="H3" s="164"/>
    </row>
    <row r="4" spans="1:8" ht="20.100000000000001" customHeight="1" thickBot="1" x14ac:dyDescent="0.3">
      <c r="A4" s="17" t="s">
        <v>349</v>
      </c>
      <c r="B4" s="150"/>
      <c r="C4" s="150"/>
      <c r="D4" s="150"/>
      <c r="E4" s="150"/>
      <c r="F4" s="150"/>
      <c r="G4" s="150"/>
      <c r="H4" s="150"/>
    </row>
    <row r="5" spans="1:8" ht="32.25" thickBot="1" x14ac:dyDescent="0.3">
      <c r="A5" s="95" t="s">
        <v>35</v>
      </c>
      <c r="B5" s="95" t="s">
        <v>36</v>
      </c>
      <c r="C5" s="95" t="s">
        <v>16</v>
      </c>
      <c r="D5" s="95" t="s">
        <v>37</v>
      </c>
      <c r="E5" s="96" t="s">
        <v>50</v>
      </c>
      <c r="F5" s="96" t="s">
        <v>51</v>
      </c>
      <c r="G5" s="96" t="s">
        <v>40</v>
      </c>
      <c r="H5" s="96" t="s">
        <v>41</v>
      </c>
    </row>
    <row r="6" spans="1:8" ht="20.100000000000001" customHeight="1" x14ac:dyDescent="0.25">
      <c r="A6" s="79" t="s">
        <v>284</v>
      </c>
      <c r="B6" s="80" t="s">
        <v>104</v>
      </c>
      <c r="C6" s="81" t="s">
        <v>64</v>
      </c>
      <c r="D6" s="29">
        <v>8</v>
      </c>
      <c r="E6" s="29">
        <v>150</v>
      </c>
      <c r="F6" s="85">
        <v>129</v>
      </c>
      <c r="G6" s="85">
        <v>152</v>
      </c>
      <c r="H6" s="30">
        <f>G6/E6</f>
        <v>1.0133333333333334</v>
      </c>
    </row>
    <row r="7" spans="1:8" ht="20.100000000000001" customHeight="1" x14ac:dyDescent="0.25">
      <c r="A7" s="79" t="s">
        <v>285</v>
      </c>
      <c r="B7" s="83" t="s">
        <v>104</v>
      </c>
      <c r="C7" s="84" t="s">
        <v>64</v>
      </c>
      <c r="D7" s="85">
        <v>8</v>
      </c>
      <c r="E7" s="29">
        <v>150</v>
      </c>
      <c r="F7" s="85">
        <v>118</v>
      </c>
      <c r="G7" s="85">
        <v>154</v>
      </c>
      <c r="H7" s="30">
        <f t="shared" ref="H7:H11" si="0">G7/E7</f>
        <v>1.0266666666666666</v>
      </c>
    </row>
    <row r="8" spans="1:8" ht="20.100000000000001" customHeight="1" x14ac:dyDescent="0.25">
      <c r="A8" s="140" t="s">
        <v>102</v>
      </c>
      <c r="B8" s="83"/>
      <c r="C8" s="84"/>
      <c r="D8" s="85"/>
      <c r="E8" s="87">
        <f>SUM(E6:E7)</f>
        <v>300</v>
      </c>
      <c r="F8" s="82">
        <f>SUM(F6:F7)</f>
        <v>247</v>
      </c>
      <c r="G8" s="87">
        <f>SUM(G6:G7)</f>
        <v>306</v>
      </c>
      <c r="H8" s="97">
        <f t="shared" si="0"/>
        <v>1.02</v>
      </c>
    </row>
    <row r="9" spans="1:8" ht="20.100000000000001" customHeight="1" x14ac:dyDescent="0.25">
      <c r="A9" s="79"/>
      <c r="B9" s="83"/>
      <c r="C9" s="84"/>
      <c r="D9" s="85"/>
      <c r="E9" s="29"/>
      <c r="F9" s="85"/>
      <c r="G9" s="85"/>
      <c r="H9" s="30"/>
    </row>
    <row r="10" spans="1:8" s="55" customFormat="1" ht="20.100000000000001" customHeight="1" x14ac:dyDescent="0.25">
      <c r="A10" s="86" t="s">
        <v>286</v>
      </c>
      <c r="B10" s="83" t="s">
        <v>106</v>
      </c>
      <c r="C10" s="84" t="s">
        <v>59</v>
      </c>
      <c r="D10" s="85" t="s">
        <v>61</v>
      </c>
      <c r="E10" s="85">
        <v>500</v>
      </c>
      <c r="F10" s="85">
        <v>370</v>
      </c>
      <c r="G10" s="85">
        <v>496</v>
      </c>
      <c r="H10" s="30">
        <f t="shared" si="0"/>
        <v>0.99199999999999999</v>
      </c>
    </row>
    <row r="11" spans="1:8" s="55" customFormat="1" ht="20.100000000000001" customHeight="1" x14ac:dyDescent="0.25">
      <c r="A11" s="86" t="s">
        <v>287</v>
      </c>
      <c r="B11" s="80" t="s">
        <v>106</v>
      </c>
      <c r="C11" s="81" t="s">
        <v>59</v>
      </c>
      <c r="D11" s="29" t="s">
        <v>60</v>
      </c>
      <c r="E11" s="29">
        <v>150</v>
      </c>
      <c r="F11" s="29">
        <v>165</v>
      </c>
      <c r="G11" s="29">
        <v>162</v>
      </c>
      <c r="H11" s="30">
        <f t="shared" si="0"/>
        <v>1.08</v>
      </c>
    </row>
    <row r="12" spans="1:8" s="55" customFormat="1" ht="20.100000000000001" customHeight="1" x14ac:dyDescent="0.25">
      <c r="A12" s="140" t="s">
        <v>103</v>
      </c>
      <c r="B12" s="83"/>
      <c r="C12" s="81"/>
      <c r="D12" s="29"/>
      <c r="E12" s="87">
        <f>SUM(E10:E11)</f>
        <v>650</v>
      </c>
      <c r="F12" s="82">
        <f>SUM(F10:F11)</f>
        <v>535</v>
      </c>
      <c r="G12" s="87">
        <f>SUM(G10:G11)</f>
        <v>658</v>
      </c>
      <c r="H12" s="97">
        <f t="shared" ref="H12" si="1">G12/E12</f>
        <v>1.0123076923076924</v>
      </c>
    </row>
    <row r="13" spans="1:8" s="55" customFormat="1" ht="20.100000000000001" customHeight="1" x14ac:dyDescent="0.25">
      <c r="A13" s="79"/>
      <c r="B13" s="83"/>
      <c r="C13" s="84"/>
      <c r="D13" s="85"/>
      <c r="E13" s="29"/>
      <c r="F13" s="85"/>
      <c r="G13" s="85"/>
      <c r="H13" s="30"/>
    </row>
    <row r="14" spans="1:8" s="55" customFormat="1" ht="20.100000000000001" customHeight="1" x14ac:dyDescent="0.25">
      <c r="A14" s="79"/>
      <c r="B14" s="83"/>
      <c r="C14" s="84"/>
      <c r="D14" s="85"/>
      <c r="E14" s="29"/>
      <c r="F14" s="85"/>
      <c r="G14" s="85"/>
      <c r="H14" s="30"/>
    </row>
    <row r="15" spans="1:8" ht="20.100000000000001" customHeight="1" x14ac:dyDescent="0.25">
      <c r="A15" s="79"/>
      <c r="B15" s="83"/>
      <c r="C15" s="84"/>
      <c r="D15" s="85"/>
      <c r="E15" s="29"/>
      <c r="F15" s="85"/>
      <c r="G15" s="85"/>
      <c r="H15" s="30"/>
    </row>
    <row r="16" spans="1:8" ht="20.100000000000001" customHeight="1" x14ac:dyDescent="0.25">
      <c r="A16" s="86"/>
      <c r="B16" s="83"/>
      <c r="C16" s="84"/>
      <c r="D16" s="85"/>
      <c r="E16" s="85"/>
      <c r="F16" s="85"/>
      <c r="G16" s="85"/>
      <c r="H16" s="30"/>
    </row>
    <row r="17" spans="1:8" ht="20.100000000000001" customHeight="1" x14ac:dyDescent="0.25">
      <c r="A17" s="79"/>
      <c r="B17" s="80"/>
      <c r="C17" s="81"/>
      <c r="D17" s="29"/>
      <c r="E17" s="29"/>
      <c r="F17" s="29"/>
      <c r="G17" s="29"/>
      <c r="H17" s="30"/>
    </row>
    <row r="18" spans="1:8" s="55" customFormat="1" ht="20.100000000000001" customHeight="1" x14ac:dyDescent="0.25">
      <c r="A18" s="79"/>
      <c r="B18" s="83"/>
      <c r="C18" s="84"/>
      <c r="D18" s="85"/>
      <c r="E18" s="85"/>
      <c r="F18" s="85"/>
      <c r="G18" s="85"/>
      <c r="H18" s="30"/>
    </row>
    <row r="19" spans="1:8" ht="20.100000000000001" customHeight="1" x14ac:dyDescent="0.25">
      <c r="A19" s="79"/>
      <c r="B19" s="83"/>
      <c r="C19" s="84"/>
      <c r="D19" s="85"/>
      <c r="E19" s="85"/>
      <c r="F19" s="85"/>
      <c r="G19" s="85"/>
      <c r="H19" s="30"/>
    </row>
    <row r="20" spans="1:8" ht="20.100000000000001" customHeight="1" x14ac:dyDescent="0.25">
      <c r="A20" s="79"/>
      <c r="B20" s="83"/>
      <c r="C20" s="84"/>
      <c r="D20" s="85"/>
      <c r="E20" s="85"/>
      <c r="F20" s="85"/>
      <c r="G20" s="85"/>
      <c r="H20" s="30"/>
    </row>
    <row r="21" spans="1:8" ht="20.100000000000001" customHeight="1" x14ac:dyDescent="0.25">
      <c r="A21" s="79"/>
      <c r="B21" s="83"/>
      <c r="C21" s="84"/>
      <c r="D21" s="85"/>
      <c r="E21" s="85"/>
      <c r="F21" s="85"/>
      <c r="G21" s="85"/>
      <c r="H21" s="30"/>
    </row>
    <row r="22" spans="1:8" ht="20.100000000000001" customHeight="1" x14ac:dyDescent="0.25">
      <c r="A22" s="79"/>
      <c r="B22" s="83"/>
      <c r="C22" s="84"/>
      <c r="D22" s="85"/>
      <c r="E22" s="85"/>
      <c r="F22" s="85"/>
      <c r="G22" s="85"/>
      <c r="H22" s="30"/>
    </row>
    <row r="23" spans="1:8" ht="20.100000000000001" customHeight="1" x14ac:dyDescent="0.25">
      <c r="A23" s="79"/>
      <c r="B23" s="83"/>
      <c r="C23" s="84"/>
      <c r="D23" s="85"/>
      <c r="E23" s="85"/>
      <c r="F23" s="85"/>
      <c r="G23" s="85"/>
      <c r="H23" s="30"/>
    </row>
    <row r="24" spans="1:8" ht="20.100000000000001" customHeight="1" x14ac:dyDescent="0.25">
      <c r="A24" s="79"/>
      <c r="B24" s="83"/>
      <c r="C24" s="84"/>
      <c r="D24" s="85"/>
      <c r="E24" s="85"/>
      <c r="F24" s="85"/>
      <c r="G24" s="85"/>
      <c r="H24" s="30"/>
    </row>
    <row r="25" spans="1:8" ht="20.100000000000001" customHeight="1" x14ac:dyDescent="0.25">
      <c r="A25" s="79"/>
      <c r="B25" s="83"/>
      <c r="C25" s="84"/>
      <c r="D25" s="85"/>
      <c r="E25" s="85"/>
      <c r="F25" s="85"/>
      <c r="G25" s="85"/>
      <c r="H25" s="30"/>
    </row>
    <row r="26" spans="1:8" ht="20.100000000000001" customHeight="1" x14ac:dyDescent="0.25">
      <c r="A26" s="79"/>
      <c r="B26" s="83"/>
      <c r="C26" s="84"/>
      <c r="D26" s="85"/>
      <c r="E26" s="85"/>
      <c r="F26" s="85"/>
      <c r="G26" s="85"/>
      <c r="H26" s="30"/>
    </row>
    <row r="27" spans="1:8" ht="20.100000000000001" customHeight="1" x14ac:dyDescent="0.25">
      <c r="A27" s="79"/>
      <c r="B27" s="83"/>
      <c r="C27" s="84"/>
      <c r="D27" s="85"/>
      <c r="E27" s="85"/>
      <c r="F27" s="85"/>
      <c r="G27" s="85"/>
      <c r="H27" s="30"/>
    </row>
    <row r="28" spans="1:8" ht="20.100000000000001" customHeight="1" x14ac:dyDescent="0.25">
      <c r="A28" s="79"/>
      <c r="B28" s="83"/>
      <c r="C28" s="84"/>
      <c r="D28" s="85"/>
      <c r="E28" s="85"/>
      <c r="F28" s="85"/>
      <c r="G28" s="85"/>
      <c r="H28" s="30"/>
    </row>
    <row r="29" spans="1:8" ht="20.100000000000001" customHeight="1" x14ac:dyDescent="0.25">
      <c r="A29" s="79"/>
      <c r="B29" s="83"/>
      <c r="C29" s="84"/>
      <c r="D29" s="85"/>
      <c r="E29" s="85"/>
      <c r="F29" s="85"/>
      <c r="G29" s="85"/>
      <c r="H29" s="30"/>
    </row>
    <row r="30" spans="1:8" ht="20.100000000000001" customHeight="1" x14ac:dyDescent="0.25">
      <c r="A30" s="79"/>
      <c r="B30" s="83"/>
      <c r="C30" s="84"/>
      <c r="D30" s="85"/>
      <c r="E30" s="29"/>
      <c r="F30" s="85"/>
      <c r="G30" s="85"/>
      <c r="H30" s="30"/>
    </row>
    <row r="31" spans="1:8" ht="20.100000000000001" customHeight="1" x14ac:dyDescent="0.25">
      <c r="A31" s="79"/>
      <c r="B31" s="83"/>
      <c r="C31" s="84"/>
      <c r="D31" s="85"/>
      <c r="E31" s="29"/>
      <c r="F31" s="85"/>
      <c r="G31" s="85"/>
      <c r="H31" s="30"/>
    </row>
    <row r="32" spans="1:8" ht="20.100000000000001" customHeight="1" x14ac:dyDescent="0.25">
      <c r="A32" s="79"/>
      <c r="B32" s="83"/>
      <c r="C32" s="84"/>
      <c r="D32" s="85"/>
      <c r="E32" s="29"/>
      <c r="F32" s="85"/>
      <c r="G32" s="85"/>
      <c r="H32" s="30"/>
    </row>
    <row r="33" spans="1:8" ht="20.100000000000001" customHeight="1" x14ac:dyDescent="0.25">
      <c r="A33" s="86"/>
      <c r="B33" s="83"/>
      <c r="C33" s="84"/>
      <c r="D33" s="85"/>
      <c r="E33" s="85"/>
      <c r="F33" s="85"/>
      <c r="G33" s="85"/>
      <c r="H33" s="30"/>
    </row>
    <row r="34" spans="1:8" ht="20.100000000000001" customHeight="1" thickBot="1" x14ac:dyDescent="0.3">
      <c r="A34" s="88"/>
      <c r="B34" s="89"/>
      <c r="C34" s="90"/>
      <c r="D34" s="91"/>
      <c r="E34" s="92"/>
      <c r="F34" s="91"/>
      <c r="G34" s="92"/>
      <c r="H34" s="98"/>
    </row>
    <row r="35" spans="1:8" ht="20.100000000000001" customHeight="1" x14ac:dyDescent="0.25">
      <c r="A35" s="56"/>
      <c r="B35" s="57"/>
      <c r="C35" s="58"/>
      <c r="D35" s="58"/>
      <c r="E35" s="59"/>
      <c r="F35" s="58"/>
      <c r="G35" s="60"/>
      <c r="H35" s="60"/>
    </row>
    <row r="36" spans="1:8" ht="20.100000000000001" customHeight="1" x14ac:dyDescent="0.25">
      <c r="A36" s="160" t="s">
        <v>2</v>
      </c>
      <c r="B36" s="160"/>
      <c r="C36" s="61"/>
      <c r="D36" s="62"/>
      <c r="E36" s="62"/>
      <c r="F36" s="62"/>
      <c r="G36" s="62"/>
      <c r="H36" s="63"/>
    </row>
    <row r="37" spans="1:8" ht="20.100000000000001" customHeight="1" x14ac:dyDescent="0.25">
      <c r="A37" s="64"/>
      <c r="B37" s="64"/>
      <c r="C37" s="61"/>
      <c r="D37" s="62"/>
      <c r="E37" s="62"/>
      <c r="F37" s="62"/>
      <c r="G37" s="62"/>
      <c r="H37" s="63"/>
    </row>
    <row r="38" spans="1:8" ht="20.100000000000001" customHeight="1" x14ac:dyDescent="0.25">
      <c r="A38" s="64"/>
      <c r="B38" s="64"/>
      <c r="C38" s="61"/>
      <c r="D38" s="62"/>
      <c r="E38" s="62"/>
      <c r="F38" s="62"/>
      <c r="G38" s="62"/>
      <c r="H38" s="63"/>
    </row>
    <row r="39" spans="1:8" ht="20.100000000000001" customHeight="1" x14ac:dyDescent="0.25">
      <c r="A39" s="64"/>
      <c r="B39" s="64"/>
      <c r="C39" s="61"/>
      <c r="D39" s="62"/>
      <c r="E39" s="62"/>
      <c r="F39" s="62"/>
      <c r="G39" s="62"/>
      <c r="H39" s="63"/>
    </row>
    <row r="40" spans="1:8" ht="20.100000000000001" customHeight="1" x14ac:dyDescent="0.25">
      <c r="A40" s="65"/>
      <c r="B40" s="65"/>
      <c r="C40" s="61"/>
      <c r="D40" s="62"/>
      <c r="E40" s="62"/>
      <c r="F40" s="62"/>
      <c r="G40" s="62"/>
      <c r="H40" s="63"/>
    </row>
    <row r="43" spans="1:8" x14ac:dyDescent="0.25">
      <c r="A43" s="54"/>
    </row>
    <row r="44" spans="1:8" x14ac:dyDescent="0.25">
      <c r="A44" s="56"/>
      <c r="B44" s="57"/>
      <c r="C44" s="58"/>
      <c r="D44" s="58"/>
      <c r="E44" s="59"/>
      <c r="F44" s="58"/>
      <c r="G44" s="60"/>
      <c r="H44" s="60"/>
    </row>
    <row r="45" spans="1:8" x14ac:dyDescent="0.25">
      <c r="A45" s="64"/>
      <c r="B45" s="64"/>
      <c r="C45" s="61"/>
      <c r="D45" s="62"/>
      <c r="E45" s="62"/>
      <c r="F45" s="62"/>
      <c r="G45" s="62"/>
      <c r="H45" s="63"/>
    </row>
    <row r="46" spans="1:8" x14ac:dyDescent="0.25">
      <c r="A46" s="65"/>
      <c r="B46" s="65"/>
      <c r="C46" s="61"/>
      <c r="D46" s="62"/>
      <c r="E46" s="62"/>
      <c r="F46" s="62"/>
      <c r="G46" s="62"/>
      <c r="H46" s="63"/>
    </row>
    <row r="47" spans="1:8" x14ac:dyDescent="0.25">
      <c r="A47" s="64"/>
      <c r="B47" s="64"/>
      <c r="C47" s="61"/>
      <c r="D47" s="62"/>
      <c r="E47" s="62"/>
      <c r="F47" s="62"/>
      <c r="G47" s="62"/>
      <c r="H47" s="63"/>
    </row>
    <row r="48" spans="1:8" x14ac:dyDescent="0.25">
      <c r="A48" s="64"/>
      <c r="B48" s="64"/>
      <c r="C48" s="61"/>
      <c r="D48" s="62"/>
      <c r="E48" s="62"/>
      <c r="F48" s="62"/>
      <c r="G48" s="62"/>
      <c r="H48" s="63"/>
    </row>
    <row r="49" spans="1:8" x14ac:dyDescent="0.25">
      <c r="A49" s="65"/>
      <c r="B49" s="65"/>
      <c r="C49" s="61"/>
      <c r="D49" s="62"/>
      <c r="E49" s="62"/>
      <c r="F49" s="62"/>
      <c r="G49" s="62"/>
      <c r="H49" s="63"/>
    </row>
    <row r="50" spans="1:8" x14ac:dyDescent="0.25">
      <c r="A50" s="64"/>
      <c r="B50" s="64"/>
      <c r="C50" s="61"/>
      <c r="D50" s="62"/>
      <c r="E50" s="62"/>
      <c r="F50" s="62"/>
      <c r="G50" s="62"/>
      <c r="H50" s="63"/>
    </row>
    <row r="52" spans="1:8" x14ac:dyDescent="0.25">
      <c r="A52" s="53"/>
    </row>
    <row r="53" spans="1:8" x14ac:dyDescent="0.25">
      <c r="A53" s="45"/>
    </row>
  </sheetData>
  <mergeCells count="4">
    <mergeCell ref="A1:H1"/>
    <mergeCell ref="A36:B36"/>
    <mergeCell ref="A2:H2"/>
    <mergeCell ref="A3:H3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0F58-7756-4A5B-AE08-9148A715BA12}">
  <sheetPr>
    <pageSetUpPr fitToPage="1"/>
  </sheetPr>
  <dimension ref="A1:L22"/>
  <sheetViews>
    <sheetView zoomScale="80" zoomScaleNormal="80" workbookViewId="0">
      <pane ySplit="1" topLeftCell="A2" activePane="bottomLeft" state="frozen"/>
      <selection activeCell="A2" sqref="A2:M2"/>
      <selection pane="bottomLeft" activeCell="I26" sqref="I26"/>
    </sheetView>
  </sheetViews>
  <sheetFormatPr defaultColWidth="9.140625" defaultRowHeight="15" x14ac:dyDescent="0.25"/>
  <cols>
    <col min="1" max="1" width="10.7109375" style="2" customWidth="1"/>
    <col min="2" max="2" width="19" style="2" customWidth="1"/>
    <col min="3" max="3" width="11.42578125" style="2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63" t="s">
        <v>350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4.95" customHeight="1" thickBot="1" x14ac:dyDescent="0.3">
      <c r="A5" s="165" t="s">
        <v>216</v>
      </c>
      <c r="B5" s="165"/>
      <c r="C5" s="165"/>
      <c r="D5" s="153"/>
      <c r="E5" s="153"/>
      <c r="F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139" t="s">
        <v>218</v>
      </c>
      <c r="G6" s="139" t="s">
        <v>219</v>
      </c>
      <c r="H6" s="139" t="s">
        <v>220</v>
      </c>
      <c r="I6" s="139" t="s">
        <v>221</v>
      </c>
      <c r="J6" s="139" t="s">
        <v>222</v>
      </c>
      <c r="K6" s="139" t="s">
        <v>223</v>
      </c>
      <c r="L6" s="48" t="s">
        <v>49</v>
      </c>
    </row>
    <row r="7" spans="1:12" ht="24.95" customHeight="1" x14ac:dyDescent="0.25">
      <c r="A7" s="133" t="s">
        <v>107</v>
      </c>
      <c r="B7" s="70" t="s">
        <v>109</v>
      </c>
      <c r="C7" s="49" t="s">
        <v>314</v>
      </c>
      <c r="D7" s="49" t="s">
        <v>79</v>
      </c>
      <c r="E7" s="68">
        <v>8</v>
      </c>
      <c r="F7" s="69">
        <v>300</v>
      </c>
      <c r="G7" s="70">
        <v>299</v>
      </c>
      <c r="H7" s="69">
        <v>100</v>
      </c>
      <c r="I7" s="70">
        <v>102</v>
      </c>
      <c r="J7" s="69">
        <v>300</v>
      </c>
      <c r="K7" s="70">
        <v>309</v>
      </c>
      <c r="L7" s="146">
        <v>882.2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.75" thickBot="1" x14ac:dyDescent="0.3">
      <c r="A10" s="152" t="s">
        <v>224</v>
      </c>
      <c r="B10" s="152"/>
      <c r="C10" s="132"/>
      <c r="D10" s="130"/>
      <c r="E10" s="130"/>
      <c r="F10" s="130"/>
      <c r="G10" s="131"/>
      <c r="H10" s="131"/>
      <c r="I10" s="131"/>
      <c r="J10" s="131"/>
      <c r="K10" s="131"/>
    </row>
    <row r="11" spans="1:12" ht="39" thickBot="1" x14ac:dyDescent="0.3">
      <c r="A11" s="47" t="s">
        <v>35</v>
      </c>
      <c r="B11" s="48" t="s">
        <v>36</v>
      </c>
      <c r="C11" s="48" t="s">
        <v>217</v>
      </c>
      <c r="D11" s="48" t="s">
        <v>16</v>
      </c>
      <c r="E11" s="48" t="s">
        <v>37</v>
      </c>
      <c r="F11" s="139" t="s">
        <v>45</v>
      </c>
      <c r="G11" s="139" t="s">
        <v>227</v>
      </c>
      <c r="H11" s="139" t="s">
        <v>46</v>
      </c>
      <c r="I11" s="139" t="s">
        <v>225</v>
      </c>
      <c r="J11" s="139" t="s">
        <v>48</v>
      </c>
      <c r="K11" s="139" t="s">
        <v>226</v>
      </c>
      <c r="L11" s="48" t="s">
        <v>49</v>
      </c>
    </row>
    <row r="12" spans="1:12" ht="24.95" customHeight="1" x14ac:dyDescent="0.25">
      <c r="A12" s="133" t="s">
        <v>108</v>
      </c>
      <c r="B12" s="67" t="s">
        <v>110</v>
      </c>
      <c r="C12" s="49" t="s">
        <v>313</v>
      </c>
      <c r="D12" s="49" t="s">
        <v>76</v>
      </c>
      <c r="E12" s="68">
        <v>8</v>
      </c>
      <c r="F12" s="69">
        <v>650</v>
      </c>
      <c r="G12" s="67">
        <v>644</v>
      </c>
      <c r="H12" s="69">
        <v>100</v>
      </c>
      <c r="I12" s="70">
        <v>103</v>
      </c>
      <c r="J12" s="69" t="s">
        <v>311</v>
      </c>
      <c r="K12" s="70" t="s">
        <v>311</v>
      </c>
      <c r="L12" s="146">
        <v>768</v>
      </c>
    </row>
    <row r="13" spans="1:12" ht="25.5" customHeight="1" thickBot="1" x14ac:dyDescent="0.3">
      <c r="A13" s="74"/>
      <c r="B13" s="75"/>
      <c r="C13" s="51"/>
      <c r="D13" s="51"/>
      <c r="E13" s="51"/>
      <c r="F13" s="76"/>
      <c r="G13" s="75"/>
      <c r="H13" s="76"/>
      <c r="I13" s="75"/>
      <c r="J13" s="76"/>
      <c r="K13" s="75"/>
      <c r="L13" s="77"/>
    </row>
    <row r="21" spans="1:1" x14ac:dyDescent="0.25">
      <c r="A21" s="53"/>
    </row>
    <row r="22" spans="1:1" x14ac:dyDescent="0.25">
      <c r="A22" s="45"/>
    </row>
  </sheetData>
  <mergeCells count="7">
    <mergeCell ref="A10:B10"/>
    <mergeCell ref="A1:L1"/>
    <mergeCell ref="A2:L2"/>
    <mergeCell ref="A3:L3"/>
    <mergeCell ref="A4:L4"/>
    <mergeCell ref="D5:F5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70B2-F0E5-492E-8073-A721C3E2C5DF}">
  <sheetPr>
    <pageSetUpPr fitToPage="1"/>
  </sheetPr>
  <dimension ref="A1:H53"/>
  <sheetViews>
    <sheetView topLeftCell="A25" zoomScale="80" zoomScaleNormal="80" workbookViewId="0">
      <selection activeCell="A36" sqref="A36:B36"/>
    </sheetView>
  </sheetViews>
  <sheetFormatPr defaultColWidth="9.140625" defaultRowHeight="15" x14ac:dyDescent="0.25"/>
  <cols>
    <col min="1" max="1" width="20.28515625" style="2" customWidth="1"/>
    <col min="2" max="2" width="23.28515625" style="2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>
      <c r="A1" s="158" t="s">
        <v>44</v>
      </c>
      <c r="B1" s="158"/>
      <c r="C1" s="158"/>
      <c r="D1" s="158"/>
      <c r="E1" s="158"/>
      <c r="F1" s="158"/>
      <c r="G1" s="158"/>
      <c r="H1" s="158"/>
    </row>
    <row r="2" spans="1:8" ht="21" customHeight="1" x14ac:dyDescent="0.25">
      <c r="A2" s="159" t="s">
        <v>43</v>
      </c>
      <c r="B2" s="159"/>
      <c r="C2" s="159"/>
      <c r="D2" s="159"/>
      <c r="E2" s="159"/>
      <c r="F2" s="159"/>
      <c r="G2" s="159"/>
      <c r="H2" s="159"/>
    </row>
    <row r="3" spans="1:8" ht="20.100000000000001" customHeight="1" thickBot="1" x14ac:dyDescent="0.3">
      <c r="A3" s="164" t="s">
        <v>264</v>
      </c>
      <c r="B3" s="164"/>
      <c r="C3" s="164"/>
      <c r="D3" s="164"/>
      <c r="E3" s="164"/>
      <c r="F3" s="164"/>
      <c r="G3" s="164"/>
      <c r="H3" s="164"/>
    </row>
    <row r="4" spans="1:8" ht="20.100000000000001" customHeight="1" thickBot="1" x14ac:dyDescent="0.3">
      <c r="A4" s="17" t="s">
        <v>351</v>
      </c>
      <c r="B4" s="150"/>
      <c r="C4" s="150"/>
      <c r="D4" s="150"/>
      <c r="E4" s="150"/>
      <c r="F4" s="150"/>
      <c r="G4" s="150"/>
      <c r="H4" s="150"/>
    </row>
    <row r="5" spans="1:8" ht="32.25" thickBot="1" x14ac:dyDescent="0.3">
      <c r="A5" s="95" t="s">
        <v>35</v>
      </c>
      <c r="B5" s="95" t="s">
        <v>36</v>
      </c>
      <c r="C5" s="95" t="s">
        <v>16</v>
      </c>
      <c r="D5" s="95" t="s">
        <v>37</v>
      </c>
      <c r="E5" s="96" t="s">
        <v>50</v>
      </c>
      <c r="F5" s="96" t="s">
        <v>51</v>
      </c>
      <c r="G5" s="96" t="s">
        <v>40</v>
      </c>
      <c r="H5" s="96" t="s">
        <v>41</v>
      </c>
    </row>
    <row r="6" spans="1:8" ht="20.100000000000001" customHeight="1" x14ac:dyDescent="0.25">
      <c r="A6" s="79" t="s">
        <v>288</v>
      </c>
      <c r="B6" s="80" t="s">
        <v>109</v>
      </c>
      <c r="C6" s="81" t="s">
        <v>64</v>
      </c>
      <c r="D6" s="29">
        <v>8</v>
      </c>
      <c r="E6" s="29">
        <v>150</v>
      </c>
      <c r="F6" s="85">
        <v>131</v>
      </c>
      <c r="G6" s="85">
        <v>145</v>
      </c>
      <c r="H6" s="30">
        <f>G6/E6</f>
        <v>0.96666666666666667</v>
      </c>
    </row>
    <row r="7" spans="1:8" ht="20.100000000000001" customHeight="1" x14ac:dyDescent="0.25">
      <c r="A7" s="79" t="s">
        <v>289</v>
      </c>
      <c r="B7" s="83" t="s">
        <v>109</v>
      </c>
      <c r="C7" s="84" t="s">
        <v>64</v>
      </c>
      <c r="D7" s="85">
        <v>8</v>
      </c>
      <c r="E7" s="29">
        <v>150</v>
      </c>
      <c r="F7" s="85">
        <v>187</v>
      </c>
      <c r="G7" s="85">
        <v>154</v>
      </c>
      <c r="H7" s="30">
        <f t="shared" ref="H7:H11" si="0">G7/E7</f>
        <v>1.0266666666666666</v>
      </c>
    </row>
    <row r="8" spans="1:8" ht="20.100000000000001" customHeight="1" x14ac:dyDescent="0.25">
      <c r="A8" s="140" t="s">
        <v>107</v>
      </c>
      <c r="B8" s="83"/>
      <c r="C8" s="84"/>
      <c r="D8" s="85"/>
      <c r="E8" s="87">
        <f>SUM(E6:E7)</f>
        <v>300</v>
      </c>
      <c r="F8" s="82">
        <f>SUM(F6:F7)</f>
        <v>318</v>
      </c>
      <c r="G8" s="87">
        <f>SUM(G6:G7)</f>
        <v>299</v>
      </c>
      <c r="H8" s="97">
        <f t="shared" si="0"/>
        <v>0.9966666666666667</v>
      </c>
    </row>
    <row r="9" spans="1:8" ht="20.100000000000001" customHeight="1" x14ac:dyDescent="0.25">
      <c r="A9" s="79"/>
      <c r="B9" s="83"/>
      <c r="C9" s="84"/>
      <c r="D9" s="85"/>
      <c r="E9" s="29"/>
      <c r="F9" s="85"/>
      <c r="G9" s="85"/>
      <c r="H9" s="30"/>
    </row>
    <row r="10" spans="1:8" s="55" customFormat="1" ht="20.100000000000001" customHeight="1" x14ac:dyDescent="0.25">
      <c r="A10" s="86" t="s">
        <v>290</v>
      </c>
      <c r="B10" s="83" t="s">
        <v>110</v>
      </c>
      <c r="C10" s="84" t="s">
        <v>59</v>
      </c>
      <c r="D10" s="85" t="s">
        <v>60</v>
      </c>
      <c r="E10" s="85">
        <v>150</v>
      </c>
      <c r="F10" s="85">
        <v>162</v>
      </c>
      <c r="G10" s="85">
        <v>147</v>
      </c>
      <c r="H10" s="30">
        <f t="shared" si="0"/>
        <v>0.98</v>
      </c>
    </row>
    <row r="11" spans="1:8" s="55" customFormat="1" ht="20.100000000000001" customHeight="1" x14ac:dyDescent="0.25">
      <c r="A11" s="86" t="s">
        <v>291</v>
      </c>
      <c r="B11" s="80" t="s">
        <v>110</v>
      </c>
      <c r="C11" s="81" t="s">
        <v>59</v>
      </c>
      <c r="D11" s="29" t="s">
        <v>61</v>
      </c>
      <c r="E11" s="29">
        <v>500</v>
      </c>
      <c r="F11" s="29">
        <v>423</v>
      </c>
      <c r="G11" s="29">
        <v>497</v>
      </c>
      <c r="H11" s="30">
        <f t="shared" si="0"/>
        <v>0.99399999999999999</v>
      </c>
    </row>
    <row r="12" spans="1:8" s="55" customFormat="1" ht="20.100000000000001" customHeight="1" x14ac:dyDescent="0.25">
      <c r="A12" s="140" t="s">
        <v>108</v>
      </c>
      <c r="B12" s="83"/>
      <c r="C12" s="81"/>
      <c r="D12" s="29"/>
      <c r="E12" s="87">
        <f>SUM(E10:E11)</f>
        <v>650</v>
      </c>
      <c r="F12" s="82">
        <f>SUM(F10:F11)</f>
        <v>585</v>
      </c>
      <c r="G12" s="29">
        <f>SUM(G10:G11)</f>
        <v>644</v>
      </c>
      <c r="H12" s="97">
        <f t="shared" ref="H12" si="1">G12/E12</f>
        <v>0.99076923076923074</v>
      </c>
    </row>
    <row r="13" spans="1:8" s="55" customFormat="1" ht="20.100000000000001" customHeight="1" x14ac:dyDescent="0.25">
      <c r="A13" s="79"/>
      <c r="B13" s="83"/>
      <c r="C13" s="84"/>
      <c r="D13" s="85"/>
      <c r="E13" s="29"/>
      <c r="F13" s="85"/>
      <c r="G13" s="85"/>
      <c r="H13" s="30"/>
    </row>
    <row r="14" spans="1:8" s="55" customFormat="1" ht="20.100000000000001" customHeight="1" x14ac:dyDescent="0.25">
      <c r="A14" s="79"/>
      <c r="B14" s="83"/>
      <c r="C14" s="84"/>
      <c r="D14" s="85"/>
      <c r="E14" s="29"/>
      <c r="F14" s="85"/>
      <c r="G14" s="85"/>
      <c r="H14" s="30"/>
    </row>
    <row r="15" spans="1:8" ht="20.100000000000001" customHeight="1" x14ac:dyDescent="0.25">
      <c r="A15" s="79"/>
      <c r="B15" s="83"/>
      <c r="C15" s="84"/>
      <c r="D15" s="85"/>
      <c r="E15" s="29"/>
      <c r="F15" s="85"/>
      <c r="G15" s="85"/>
      <c r="H15" s="30"/>
    </row>
    <row r="16" spans="1:8" ht="20.100000000000001" customHeight="1" x14ac:dyDescent="0.25">
      <c r="A16" s="86"/>
      <c r="B16" s="83"/>
      <c r="C16" s="84"/>
      <c r="D16" s="85"/>
      <c r="E16" s="85"/>
      <c r="F16" s="85"/>
      <c r="G16" s="85"/>
      <c r="H16" s="30"/>
    </row>
    <row r="17" spans="1:8" ht="20.100000000000001" customHeight="1" x14ac:dyDescent="0.25">
      <c r="A17" s="79"/>
      <c r="B17" s="80"/>
      <c r="C17" s="81"/>
      <c r="D17" s="29"/>
      <c r="E17" s="29"/>
      <c r="F17" s="29"/>
      <c r="G17" s="29"/>
      <c r="H17" s="30"/>
    </row>
    <row r="18" spans="1:8" s="55" customFormat="1" ht="20.100000000000001" customHeight="1" x14ac:dyDescent="0.25">
      <c r="A18" s="79"/>
      <c r="B18" s="83"/>
      <c r="C18" s="84"/>
      <c r="D18" s="85"/>
      <c r="E18" s="85"/>
      <c r="F18" s="85"/>
      <c r="G18" s="85"/>
      <c r="H18" s="30"/>
    </row>
    <row r="19" spans="1:8" ht="20.100000000000001" customHeight="1" x14ac:dyDescent="0.25">
      <c r="A19" s="79"/>
      <c r="B19" s="83"/>
      <c r="C19" s="84"/>
      <c r="D19" s="85"/>
      <c r="E19" s="85"/>
      <c r="F19" s="85"/>
      <c r="G19" s="85"/>
      <c r="H19" s="30"/>
    </row>
    <row r="20" spans="1:8" ht="20.100000000000001" customHeight="1" x14ac:dyDescent="0.25">
      <c r="A20" s="79"/>
      <c r="B20" s="83"/>
      <c r="C20" s="84"/>
      <c r="D20" s="85"/>
      <c r="E20" s="85"/>
      <c r="F20" s="85"/>
      <c r="G20" s="85"/>
      <c r="H20" s="30"/>
    </row>
    <row r="21" spans="1:8" ht="20.100000000000001" customHeight="1" x14ac:dyDescent="0.25">
      <c r="A21" s="79"/>
      <c r="B21" s="83"/>
      <c r="C21" s="84"/>
      <c r="D21" s="85"/>
      <c r="E21" s="85"/>
      <c r="F21" s="85"/>
      <c r="G21" s="85"/>
      <c r="H21" s="30"/>
    </row>
    <row r="22" spans="1:8" ht="20.100000000000001" customHeight="1" x14ac:dyDescent="0.25">
      <c r="A22" s="79"/>
      <c r="B22" s="83"/>
      <c r="C22" s="84"/>
      <c r="D22" s="85"/>
      <c r="E22" s="85"/>
      <c r="F22" s="85"/>
      <c r="G22" s="85"/>
      <c r="H22" s="30"/>
    </row>
    <row r="23" spans="1:8" ht="20.100000000000001" customHeight="1" x14ac:dyDescent="0.25">
      <c r="A23" s="79"/>
      <c r="B23" s="83"/>
      <c r="C23" s="84"/>
      <c r="D23" s="85"/>
      <c r="E23" s="85"/>
      <c r="F23" s="85"/>
      <c r="G23" s="85"/>
      <c r="H23" s="30"/>
    </row>
    <row r="24" spans="1:8" ht="20.100000000000001" customHeight="1" x14ac:dyDescent="0.25">
      <c r="A24" s="79"/>
      <c r="B24" s="83"/>
      <c r="C24" s="84"/>
      <c r="D24" s="85"/>
      <c r="E24" s="85"/>
      <c r="F24" s="85"/>
      <c r="G24" s="85"/>
      <c r="H24" s="30"/>
    </row>
    <row r="25" spans="1:8" ht="20.100000000000001" customHeight="1" x14ac:dyDescent="0.25">
      <c r="A25" s="79"/>
      <c r="B25" s="83"/>
      <c r="C25" s="84"/>
      <c r="D25" s="85"/>
      <c r="E25" s="85"/>
      <c r="F25" s="85"/>
      <c r="G25" s="85"/>
      <c r="H25" s="30"/>
    </row>
    <row r="26" spans="1:8" ht="20.100000000000001" customHeight="1" x14ac:dyDescent="0.25">
      <c r="A26" s="79"/>
      <c r="B26" s="83"/>
      <c r="C26" s="84"/>
      <c r="D26" s="85"/>
      <c r="E26" s="85"/>
      <c r="F26" s="85"/>
      <c r="G26" s="85"/>
      <c r="H26" s="30"/>
    </row>
    <row r="27" spans="1:8" ht="20.100000000000001" customHeight="1" x14ac:dyDescent="0.25">
      <c r="A27" s="79"/>
      <c r="B27" s="83"/>
      <c r="C27" s="84"/>
      <c r="D27" s="85"/>
      <c r="E27" s="85"/>
      <c r="F27" s="85"/>
      <c r="G27" s="85"/>
      <c r="H27" s="30"/>
    </row>
    <row r="28" spans="1:8" ht="20.100000000000001" customHeight="1" x14ac:dyDescent="0.25">
      <c r="A28" s="79"/>
      <c r="B28" s="83"/>
      <c r="C28" s="84"/>
      <c r="D28" s="85"/>
      <c r="E28" s="85"/>
      <c r="F28" s="85"/>
      <c r="G28" s="85"/>
      <c r="H28" s="30"/>
    </row>
    <row r="29" spans="1:8" ht="20.100000000000001" customHeight="1" x14ac:dyDescent="0.25">
      <c r="A29" s="79"/>
      <c r="B29" s="83"/>
      <c r="C29" s="84"/>
      <c r="D29" s="85"/>
      <c r="E29" s="85"/>
      <c r="F29" s="85"/>
      <c r="G29" s="85"/>
      <c r="H29" s="30"/>
    </row>
    <row r="30" spans="1:8" ht="20.100000000000001" customHeight="1" x14ac:dyDescent="0.25">
      <c r="A30" s="79"/>
      <c r="B30" s="83"/>
      <c r="C30" s="84"/>
      <c r="D30" s="85"/>
      <c r="E30" s="29"/>
      <c r="F30" s="85"/>
      <c r="G30" s="85"/>
      <c r="H30" s="30"/>
    </row>
    <row r="31" spans="1:8" ht="20.100000000000001" customHeight="1" x14ac:dyDescent="0.25">
      <c r="A31" s="79"/>
      <c r="B31" s="83"/>
      <c r="C31" s="84"/>
      <c r="D31" s="85"/>
      <c r="E31" s="29"/>
      <c r="F31" s="85"/>
      <c r="G31" s="85"/>
      <c r="H31" s="30"/>
    </row>
    <row r="32" spans="1:8" ht="20.100000000000001" customHeight="1" x14ac:dyDescent="0.25">
      <c r="A32" s="79"/>
      <c r="B32" s="83"/>
      <c r="C32" s="84"/>
      <c r="D32" s="85"/>
      <c r="E32" s="29"/>
      <c r="F32" s="85"/>
      <c r="G32" s="85"/>
      <c r="H32" s="30"/>
    </row>
    <row r="33" spans="1:8" ht="20.100000000000001" customHeight="1" x14ac:dyDescent="0.25">
      <c r="A33" s="86"/>
      <c r="B33" s="83"/>
      <c r="C33" s="84"/>
      <c r="D33" s="85"/>
      <c r="E33" s="85"/>
      <c r="F33" s="85"/>
      <c r="G33" s="85"/>
      <c r="H33" s="30"/>
    </row>
    <row r="34" spans="1:8" ht="20.100000000000001" customHeight="1" thickBot="1" x14ac:dyDescent="0.3">
      <c r="A34" s="88"/>
      <c r="B34" s="89"/>
      <c r="C34" s="90"/>
      <c r="D34" s="91"/>
      <c r="E34" s="92"/>
      <c r="F34" s="91"/>
      <c r="G34" s="92"/>
      <c r="H34" s="98"/>
    </row>
    <row r="35" spans="1:8" ht="20.100000000000001" customHeight="1" x14ac:dyDescent="0.25">
      <c r="A35" s="56"/>
      <c r="B35" s="57"/>
      <c r="C35" s="58"/>
      <c r="D35" s="58"/>
      <c r="E35" s="59"/>
      <c r="F35" s="58"/>
      <c r="G35" s="60"/>
      <c r="H35" s="60"/>
    </row>
    <row r="36" spans="1:8" ht="20.100000000000001" customHeight="1" x14ac:dyDescent="0.25">
      <c r="A36" s="160" t="s">
        <v>2</v>
      </c>
      <c r="B36" s="160"/>
      <c r="C36" s="61"/>
      <c r="D36" s="62"/>
      <c r="E36" s="62"/>
      <c r="F36" s="62"/>
      <c r="G36" s="62"/>
      <c r="H36" s="63"/>
    </row>
    <row r="37" spans="1:8" ht="20.100000000000001" customHeight="1" x14ac:dyDescent="0.25">
      <c r="A37" s="64"/>
      <c r="B37" s="64"/>
      <c r="C37" s="61"/>
      <c r="D37" s="62"/>
      <c r="E37" s="62"/>
      <c r="F37" s="62"/>
      <c r="G37" s="62"/>
      <c r="H37" s="63"/>
    </row>
    <row r="38" spans="1:8" ht="20.100000000000001" customHeight="1" x14ac:dyDescent="0.25">
      <c r="A38" s="64"/>
      <c r="B38" s="64"/>
      <c r="C38" s="61"/>
      <c r="D38" s="62"/>
      <c r="E38" s="62"/>
      <c r="F38" s="62"/>
      <c r="G38" s="62"/>
      <c r="H38" s="63"/>
    </row>
    <row r="39" spans="1:8" ht="20.100000000000001" customHeight="1" x14ac:dyDescent="0.25">
      <c r="A39" s="64"/>
      <c r="B39" s="64"/>
      <c r="C39" s="61"/>
      <c r="D39" s="62"/>
      <c r="E39" s="62"/>
      <c r="F39" s="62"/>
      <c r="G39" s="62"/>
      <c r="H39" s="63"/>
    </row>
    <row r="40" spans="1:8" ht="20.100000000000001" customHeight="1" x14ac:dyDescent="0.25">
      <c r="A40" s="65"/>
      <c r="B40" s="65"/>
      <c r="C40" s="61"/>
      <c r="D40" s="62"/>
      <c r="E40" s="62"/>
      <c r="F40" s="62"/>
      <c r="G40" s="62"/>
      <c r="H40" s="63"/>
    </row>
    <row r="43" spans="1:8" x14ac:dyDescent="0.25">
      <c r="A43" s="54"/>
    </row>
    <row r="44" spans="1:8" x14ac:dyDescent="0.25">
      <c r="A44" s="56"/>
      <c r="B44" s="57"/>
      <c r="C44" s="58"/>
      <c r="D44" s="58"/>
      <c r="E44" s="59"/>
      <c r="F44" s="58"/>
      <c r="G44" s="60"/>
      <c r="H44" s="60"/>
    </row>
    <row r="45" spans="1:8" x14ac:dyDescent="0.25">
      <c r="A45" s="64"/>
      <c r="B45" s="64"/>
      <c r="C45" s="61"/>
      <c r="D45" s="62"/>
      <c r="E45" s="62"/>
      <c r="F45" s="62"/>
      <c r="G45" s="62"/>
      <c r="H45" s="63"/>
    </row>
    <row r="46" spans="1:8" x14ac:dyDescent="0.25">
      <c r="A46" s="65"/>
      <c r="B46" s="65"/>
      <c r="C46" s="61"/>
      <c r="D46" s="62"/>
      <c r="E46" s="62"/>
      <c r="F46" s="62"/>
      <c r="G46" s="62"/>
      <c r="H46" s="63"/>
    </row>
    <row r="47" spans="1:8" x14ac:dyDescent="0.25">
      <c r="A47" s="64"/>
      <c r="B47" s="64"/>
      <c r="C47" s="61"/>
      <c r="D47" s="62"/>
      <c r="E47" s="62"/>
      <c r="F47" s="62"/>
      <c r="G47" s="62"/>
      <c r="H47" s="63"/>
    </row>
    <row r="48" spans="1:8" x14ac:dyDescent="0.25">
      <c r="A48" s="64"/>
      <c r="B48" s="64"/>
      <c r="C48" s="61"/>
      <c r="D48" s="62"/>
      <c r="E48" s="62"/>
      <c r="F48" s="62"/>
      <c r="G48" s="62"/>
      <c r="H48" s="63"/>
    </row>
    <row r="49" spans="1:8" x14ac:dyDescent="0.25">
      <c r="A49" s="65"/>
      <c r="B49" s="65"/>
      <c r="C49" s="61"/>
      <c r="D49" s="62"/>
      <c r="E49" s="62"/>
      <c r="F49" s="62"/>
      <c r="G49" s="62"/>
      <c r="H49" s="63"/>
    </row>
    <row r="50" spans="1:8" x14ac:dyDescent="0.25">
      <c r="A50" s="64"/>
      <c r="B50" s="64"/>
      <c r="C50" s="61"/>
      <c r="D50" s="62"/>
      <c r="E50" s="62"/>
      <c r="F50" s="62"/>
      <c r="G50" s="62"/>
      <c r="H50" s="63"/>
    </row>
    <row r="52" spans="1:8" x14ac:dyDescent="0.25">
      <c r="A52" s="53"/>
    </row>
    <row r="53" spans="1:8" x14ac:dyDescent="0.25">
      <c r="A53" s="45"/>
    </row>
  </sheetData>
  <mergeCells count="4">
    <mergeCell ref="A1:H1"/>
    <mergeCell ref="A36:B36"/>
    <mergeCell ref="A2:H2"/>
    <mergeCell ref="A3:H3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458E-943B-428A-A2A7-F28002D0683C}">
  <sheetPr>
    <pageSetUpPr fitToPage="1"/>
  </sheetPr>
  <dimension ref="A1:L24"/>
  <sheetViews>
    <sheetView zoomScale="80" zoomScaleNormal="80" workbookViewId="0">
      <pane ySplit="1" topLeftCell="A2" activePane="bottomLeft" state="frozen"/>
      <selection activeCell="A2" sqref="A2:M2"/>
      <selection pane="bottomLeft" activeCell="B20" sqref="B20"/>
    </sheetView>
  </sheetViews>
  <sheetFormatPr defaultColWidth="9.140625" defaultRowHeight="15" x14ac:dyDescent="0.25"/>
  <cols>
    <col min="1" max="1" width="10.7109375" style="2" customWidth="1"/>
    <col min="2" max="2" width="19" style="2" customWidth="1"/>
    <col min="3" max="3" width="11.42578125" style="2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63" t="s">
        <v>352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4.95" customHeight="1" thickBot="1" x14ac:dyDescent="0.3">
      <c r="A5" s="152" t="s">
        <v>216</v>
      </c>
      <c r="B5" s="152"/>
      <c r="C5" s="152"/>
      <c r="D5" s="153"/>
      <c r="E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139" t="s">
        <v>218</v>
      </c>
      <c r="G6" s="139" t="s">
        <v>219</v>
      </c>
      <c r="H6" s="139" t="s">
        <v>220</v>
      </c>
      <c r="I6" s="139" t="s">
        <v>221</v>
      </c>
      <c r="J6" s="139" t="s">
        <v>222</v>
      </c>
      <c r="K6" s="139" t="s">
        <v>223</v>
      </c>
      <c r="L6" s="48" t="s">
        <v>49</v>
      </c>
    </row>
    <row r="7" spans="1:12" ht="24.95" customHeight="1" x14ac:dyDescent="0.25">
      <c r="A7" s="66" t="s">
        <v>111</v>
      </c>
      <c r="B7" s="70" t="s">
        <v>113</v>
      </c>
      <c r="C7" s="49" t="s">
        <v>312</v>
      </c>
      <c r="D7" s="49" t="s">
        <v>79</v>
      </c>
      <c r="E7" s="68">
        <v>8</v>
      </c>
      <c r="F7" s="69">
        <v>300</v>
      </c>
      <c r="G7" s="70">
        <v>304</v>
      </c>
      <c r="H7" s="69">
        <v>100</v>
      </c>
      <c r="I7" s="70">
        <v>105</v>
      </c>
      <c r="J7" s="69">
        <v>300</v>
      </c>
      <c r="K7" s="70">
        <v>314</v>
      </c>
      <c r="L7" s="78">
        <v>664.4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.75" thickBot="1" x14ac:dyDescent="0.3">
      <c r="A10" s="152" t="s">
        <v>224</v>
      </c>
      <c r="B10" s="152"/>
      <c r="C10" s="132"/>
      <c r="D10" s="130"/>
      <c r="E10" s="130"/>
      <c r="F10" s="130"/>
      <c r="G10" s="131"/>
      <c r="H10" s="131"/>
      <c r="I10" s="131"/>
      <c r="J10" s="131"/>
      <c r="K10" s="131"/>
    </row>
    <row r="11" spans="1:12" ht="39" thickBot="1" x14ac:dyDescent="0.3">
      <c r="A11" s="47" t="s">
        <v>35</v>
      </c>
      <c r="B11" s="48" t="s">
        <v>36</v>
      </c>
      <c r="C11" s="48" t="s">
        <v>217</v>
      </c>
      <c r="D11" s="48" t="s">
        <v>16</v>
      </c>
      <c r="E11" s="48" t="s">
        <v>37</v>
      </c>
      <c r="F11" s="139" t="s">
        <v>45</v>
      </c>
      <c r="G11" s="139" t="s">
        <v>227</v>
      </c>
      <c r="H11" s="139" t="s">
        <v>46</v>
      </c>
      <c r="I11" s="139" t="s">
        <v>225</v>
      </c>
      <c r="J11" s="139" t="s">
        <v>48</v>
      </c>
      <c r="K11" s="139" t="s">
        <v>226</v>
      </c>
      <c r="L11" s="48" t="s">
        <v>49</v>
      </c>
    </row>
    <row r="12" spans="1:12" ht="24.95" customHeight="1" x14ac:dyDescent="0.25">
      <c r="A12" s="66" t="s">
        <v>112</v>
      </c>
      <c r="B12" s="67" t="s">
        <v>114</v>
      </c>
      <c r="C12" s="49" t="s">
        <v>310</v>
      </c>
      <c r="D12" s="49" t="s">
        <v>76</v>
      </c>
      <c r="E12" s="68">
        <v>8</v>
      </c>
      <c r="F12" s="69">
        <v>650</v>
      </c>
      <c r="G12" s="67">
        <v>645</v>
      </c>
      <c r="H12" s="69">
        <v>100</v>
      </c>
      <c r="I12" s="70">
        <v>104</v>
      </c>
      <c r="J12" s="69" t="s">
        <v>311</v>
      </c>
      <c r="K12" s="70" t="s">
        <v>311</v>
      </c>
      <c r="L12" s="71">
        <v>781.1</v>
      </c>
    </row>
    <row r="13" spans="1:12" ht="25.5" customHeight="1" thickBot="1" x14ac:dyDescent="0.3">
      <c r="A13" s="74"/>
      <c r="B13" s="75"/>
      <c r="C13" s="51"/>
      <c r="D13" s="51"/>
      <c r="E13" s="51"/>
      <c r="F13" s="76"/>
      <c r="G13" s="75"/>
      <c r="H13" s="76"/>
      <c r="I13" s="75"/>
      <c r="J13" s="76"/>
      <c r="K13" s="75"/>
      <c r="L13" s="77"/>
    </row>
    <row r="23" spans="1:1" x14ac:dyDescent="0.25">
      <c r="A23" s="53"/>
    </row>
    <row r="24" spans="1:1" x14ac:dyDescent="0.25">
      <c r="A24" s="45"/>
    </row>
  </sheetData>
  <mergeCells count="7">
    <mergeCell ref="A10:B10"/>
    <mergeCell ref="D5:E5"/>
    <mergeCell ref="A3:L3"/>
    <mergeCell ref="A5:C5"/>
    <mergeCell ref="A1:L1"/>
    <mergeCell ref="A2:L2"/>
    <mergeCell ref="A4:L4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9EF2-8E2D-4620-A9C0-676BE9D8C783}">
  <sheetPr>
    <pageSetUpPr fitToPage="1"/>
  </sheetPr>
  <dimension ref="A1:H53"/>
  <sheetViews>
    <sheetView topLeftCell="A16" zoomScale="80" zoomScaleNormal="80" workbookViewId="0">
      <selection activeCell="B40" sqref="B40"/>
    </sheetView>
  </sheetViews>
  <sheetFormatPr defaultColWidth="9.140625" defaultRowHeight="15" x14ac:dyDescent="0.25"/>
  <cols>
    <col min="1" max="1" width="20.28515625" style="2" customWidth="1"/>
    <col min="2" max="2" width="23.28515625" style="2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>
      <c r="A1" s="158" t="s">
        <v>44</v>
      </c>
      <c r="B1" s="158"/>
      <c r="C1" s="158"/>
      <c r="D1" s="158"/>
      <c r="E1" s="158"/>
      <c r="F1" s="158"/>
      <c r="G1" s="158"/>
      <c r="H1" s="158"/>
    </row>
    <row r="2" spans="1:8" ht="21" customHeight="1" x14ac:dyDescent="0.25">
      <c r="A2" s="159" t="s">
        <v>43</v>
      </c>
      <c r="B2" s="159"/>
      <c r="C2" s="159"/>
      <c r="D2" s="159"/>
      <c r="E2" s="159"/>
      <c r="F2" s="159"/>
      <c r="G2" s="159"/>
      <c r="H2" s="159"/>
    </row>
    <row r="3" spans="1:8" ht="20.100000000000001" customHeight="1" x14ac:dyDescent="0.25">
      <c r="A3" s="161" t="s">
        <v>264</v>
      </c>
      <c r="B3" s="161"/>
      <c r="C3" s="161"/>
      <c r="D3" s="161"/>
      <c r="E3" s="161"/>
      <c r="F3" s="161"/>
      <c r="G3" s="161"/>
      <c r="H3" s="161"/>
    </row>
    <row r="4" spans="1:8" ht="20.100000000000001" customHeight="1" thickBot="1" x14ac:dyDescent="0.3">
      <c r="A4" s="17" t="s">
        <v>353</v>
      </c>
      <c r="B4" s="150"/>
      <c r="C4" s="150"/>
      <c r="D4" s="150"/>
      <c r="E4" s="150"/>
      <c r="F4" s="150"/>
      <c r="G4" s="150"/>
      <c r="H4" s="150"/>
    </row>
    <row r="5" spans="1:8" ht="32.25" thickBot="1" x14ac:dyDescent="0.3">
      <c r="A5" s="95" t="s">
        <v>35</v>
      </c>
      <c r="B5" s="95" t="s">
        <v>36</v>
      </c>
      <c r="C5" s="95" t="s">
        <v>16</v>
      </c>
      <c r="D5" s="95" t="s">
        <v>37</v>
      </c>
      <c r="E5" s="96" t="s">
        <v>50</v>
      </c>
      <c r="F5" s="96" t="s">
        <v>51</v>
      </c>
      <c r="G5" s="96" t="s">
        <v>40</v>
      </c>
      <c r="H5" s="96" t="s">
        <v>41</v>
      </c>
    </row>
    <row r="6" spans="1:8" ht="20.100000000000001" customHeight="1" x14ac:dyDescent="0.25">
      <c r="A6" s="79" t="s">
        <v>292</v>
      </c>
      <c r="B6" s="80" t="s">
        <v>113</v>
      </c>
      <c r="C6" s="81" t="s">
        <v>64</v>
      </c>
      <c r="D6" s="29">
        <v>8</v>
      </c>
      <c r="E6" s="29">
        <v>150</v>
      </c>
      <c r="F6" s="85">
        <v>189</v>
      </c>
      <c r="G6" s="85">
        <v>158</v>
      </c>
      <c r="H6" s="30">
        <f>G6/E6</f>
        <v>1.0533333333333332</v>
      </c>
    </row>
    <row r="7" spans="1:8" ht="20.100000000000001" customHeight="1" x14ac:dyDescent="0.25">
      <c r="A7" s="79" t="s">
        <v>293</v>
      </c>
      <c r="B7" s="83" t="s">
        <v>113</v>
      </c>
      <c r="C7" s="84" t="s">
        <v>64</v>
      </c>
      <c r="D7" s="85">
        <v>8</v>
      </c>
      <c r="E7" s="29">
        <v>150</v>
      </c>
      <c r="F7" s="85">
        <v>207</v>
      </c>
      <c r="G7" s="85">
        <v>146</v>
      </c>
      <c r="H7" s="30">
        <f t="shared" ref="H7:H11" si="0">G7/E7</f>
        <v>0.97333333333333338</v>
      </c>
    </row>
    <row r="8" spans="1:8" ht="20.100000000000001" customHeight="1" x14ac:dyDescent="0.25">
      <c r="A8" s="140" t="s">
        <v>111</v>
      </c>
      <c r="B8" s="83"/>
      <c r="C8" s="84"/>
      <c r="D8" s="85"/>
      <c r="E8" s="87">
        <f>SUM(E6:E7)</f>
        <v>300</v>
      </c>
      <c r="F8" s="82">
        <f>SUM(F6:F7)</f>
        <v>396</v>
      </c>
      <c r="G8" s="87">
        <f>SUM(G6:G7)</f>
        <v>304</v>
      </c>
      <c r="H8" s="97">
        <f t="shared" si="0"/>
        <v>1.0133333333333334</v>
      </c>
    </row>
    <row r="9" spans="1:8" ht="20.100000000000001" customHeight="1" x14ac:dyDescent="0.25">
      <c r="A9" s="79"/>
      <c r="B9" s="83"/>
      <c r="C9" s="84"/>
      <c r="D9" s="85"/>
      <c r="E9" s="29"/>
      <c r="F9" s="85"/>
      <c r="G9" s="85"/>
      <c r="H9" s="30"/>
    </row>
    <row r="10" spans="1:8" s="55" customFormat="1" ht="20.100000000000001" customHeight="1" x14ac:dyDescent="0.25">
      <c r="A10" s="86" t="s">
        <v>294</v>
      </c>
      <c r="B10" s="83" t="s">
        <v>115</v>
      </c>
      <c r="C10" s="84" t="s">
        <v>59</v>
      </c>
      <c r="D10" s="85" t="s">
        <v>61</v>
      </c>
      <c r="E10" s="85">
        <v>500</v>
      </c>
      <c r="F10" s="85">
        <v>444</v>
      </c>
      <c r="G10" s="85">
        <v>488</v>
      </c>
      <c r="H10" s="30">
        <f t="shared" si="0"/>
        <v>0.97599999999999998</v>
      </c>
    </row>
    <row r="11" spans="1:8" s="55" customFormat="1" ht="20.100000000000001" customHeight="1" x14ac:dyDescent="0.25">
      <c r="A11" s="86" t="s">
        <v>295</v>
      </c>
      <c r="B11" s="80" t="s">
        <v>115</v>
      </c>
      <c r="C11" s="81" t="s">
        <v>59</v>
      </c>
      <c r="D11" s="29" t="s">
        <v>60</v>
      </c>
      <c r="E11" s="29">
        <v>150</v>
      </c>
      <c r="F11" s="29">
        <v>144</v>
      </c>
      <c r="G11" s="29">
        <v>157</v>
      </c>
      <c r="H11" s="30">
        <f t="shared" si="0"/>
        <v>1.0466666666666666</v>
      </c>
    </row>
    <row r="12" spans="1:8" s="55" customFormat="1" ht="20.100000000000001" customHeight="1" x14ac:dyDescent="0.25">
      <c r="A12" s="140" t="s">
        <v>112</v>
      </c>
      <c r="B12" s="83"/>
      <c r="C12" s="81"/>
      <c r="D12" s="29"/>
      <c r="E12" s="87">
        <f>SUM(E10:E11)</f>
        <v>650</v>
      </c>
      <c r="F12" s="82">
        <f>SUM(F10:F11)</f>
        <v>588</v>
      </c>
      <c r="G12" s="87">
        <f>SUM(G10:G11)</f>
        <v>645</v>
      </c>
      <c r="H12" s="97">
        <f t="shared" ref="H12" si="1">G12/E12</f>
        <v>0.99230769230769234</v>
      </c>
    </row>
    <row r="13" spans="1:8" s="55" customFormat="1" ht="20.100000000000001" customHeight="1" x14ac:dyDescent="0.25">
      <c r="A13" s="79"/>
      <c r="B13" s="83"/>
      <c r="C13" s="84"/>
      <c r="D13" s="85"/>
      <c r="E13" s="29"/>
      <c r="F13" s="85"/>
      <c r="G13" s="85"/>
      <c r="H13" s="30"/>
    </row>
    <row r="14" spans="1:8" s="55" customFormat="1" ht="20.100000000000001" customHeight="1" x14ac:dyDescent="0.25">
      <c r="A14" s="79"/>
      <c r="B14" s="83"/>
      <c r="C14" s="84"/>
      <c r="D14" s="85"/>
      <c r="E14" s="29"/>
      <c r="F14" s="85"/>
      <c r="G14" s="85"/>
      <c r="H14" s="30"/>
    </row>
    <row r="15" spans="1:8" ht="20.100000000000001" customHeight="1" x14ac:dyDescent="0.25">
      <c r="A15" s="79"/>
      <c r="B15" s="83"/>
      <c r="C15" s="84"/>
      <c r="D15" s="85"/>
      <c r="E15" s="29"/>
      <c r="F15" s="85"/>
      <c r="G15" s="85"/>
      <c r="H15" s="30"/>
    </row>
    <row r="16" spans="1:8" ht="20.100000000000001" customHeight="1" x14ac:dyDescent="0.25">
      <c r="A16" s="86"/>
      <c r="B16" s="83"/>
      <c r="C16" s="84"/>
      <c r="D16" s="85"/>
      <c r="E16" s="85"/>
      <c r="F16" s="85"/>
      <c r="G16" s="85"/>
      <c r="H16" s="30"/>
    </row>
    <row r="17" spans="1:8" ht="20.100000000000001" customHeight="1" x14ac:dyDescent="0.25">
      <c r="A17" s="79"/>
      <c r="B17" s="80"/>
      <c r="C17" s="81"/>
      <c r="D17" s="29"/>
      <c r="E17" s="29"/>
      <c r="F17" s="29"/>
      <c r="G17" s="29"/>
      <c r="H17" s="30"/>
    </row>
    <row r="18" spans="1:8" s="55" customFormat="1" ht="20.100000000000001" customHeight="1" x14ac:dyDescent="0.25">
      <c r="A18" s="79"/>
      <c r="B18" s="83"/>
      <c r="C18" s="84"/>
      <c r="D18" s="85"/>
      <c r="E18" s="85"/>
      <c r="F18" s="85"/>
      <c r="G18" s="85"/>
      <c r="H18" s="30"/>
    </row>
    <row r="19" spans="1:8" ht="20.100000000000001" customHeight="1" x14ac:dyDescent="0.25">
      <c r="A19" s="79"/>
      <c r="B19" s="83"/>
      <c r="C19" s="84"/>
      <c r="D19" s="85"/>
      <c r="E19" s="85"/>
      <c r="F19" s="85"/>
      <c r="G19" s="85"/>
      <c r="H19" s="30"/>
    </row>
    <row r="20" spans="1:8" ht="20.100000000000001" customHeight="1" x14ac:dyDescent="0.25">
      <c r="A20" s="79"/>
      <c r="B20" s="83"/>
      <c r="C20" s="84"/>
      <c r="D20" s="85"/>
      <c r="E20" s="85"/>
      <c r="F20" s="85"/>
      <c r="G20" s="85"/>
      <c r="H20" s="30"/>
    </row>
    <row r="21" spans="1:8" ht="20.100000000000001" customHeight="1" x14ac:dyDescent="0.25">
      <c r="A21" s="79"/>
      <c r="B21" s="83"/>
      <c r="C21" s="84"/>
      <c r="D21" s="85"/>
      <c r="E21" s="85"/>
      <c r="F21" s="85"/>
      <c r="G21" s="85"/>
      <c r="H21" s="30"/>
    </row>
    <row r="22" spans="1:8" ht="20.100000000000001" customHeight="1" x14ac:dyDescent="0.25">
      <c r="A22" s="79"/>
      <c r="B22" s="83"/>
      <c r="C22" s="84"/>
      <c r="D22" s="85"/>
      <c r="E22" s="85"/>
      <c r="F22" s="85"/>
      <c r="G22" s="85"/>
      <c r="H22" s="30"/>
    </row>
    <row r="23" spans="1:8" ht="20.100000000000001" customHeight="1" x14ac:dyDescent="0.25">
      <c r="A23" s="79"/>
      <c r="B23" s="83"/>
      <c r="C23" s="84"/>
      <c r="D23" s="85"/>
      <c r="E23" s="85"/>
      <c r="F23" s="85"/>
      <c r="G23" s="85"/>
      <c r="H23" s="30"/>
    </row>
    <row r="24" spans="1:8" ht="20.100000000000001" customHeight="1" x14ac:dyDescent="0.25">
      <c r="A24" s="79"/>
      <c r="B24" s="83"/>
      <c r="C24" s="84"/>
      <c r="D24" s="85"/>
      <c r="E24" s="85"/>
      <c r="F24" s="85"/>
      <c r="G24" s="85"/>
      <c r="H24" s="30"/>
    </row>
    <row r="25" spans="1:8" ht="20.100000000000001" customHeight="1" x14ac:dyDescent="0.25">
      <c r="A25" s="79"/>
      <c r="B25" s="83"/>
      <c r="C25" s="84"/>
      <c r="D25" s="85"/>
      <c r="E25" s="85"/>
      <c r="F25" s="85"/>
      <c r="G25" s="85"/>
      <c r="H25" s="30"/>
    </row>
    <row r="26" spans="1:8" ht="20.100000000000001" customHeight="1" x14ac:dyDescent="0.25">
      <c r="A26" s="79"/>
      <c r="B26" s="83"/>
      <c r="C26" s="84"/>
      <c r="D26" s="85"/>
      <c r="E26" s="85"/>
      <c r="F26" s="85"/>
      <c r="G26" s="85"/>
      <c r="H26" s="30"/>
    </row>
    <row r="27" spans="1:8" ht="20.100000000000001" customHeight="1" x14ac:dyDescent="0.25">
      <c r="A27" s="79"/>
      <c r="B27" s="83"/>
      <c r="C27" s="84"/>
      <c r="D27" s="85"/>
      <c r="E27" s="85"/>
      <c r="F27" s="85"/>
      <c r="G27" s="85"/>
      <c r="H27" s="30"/>
    </row>
    <row r="28" spans="1:8" ht="20.100000000000001" customHeight="1" x14ac:dyDescent="0.25">
      <c r="A28" s="79"/>
      <c r="B28" s="83"/>
      <c r="C28" s="84"/>
      <c r="D28" s="85"/>
      <c r="E28" s="85"/>
      <c r="F28" s="85"/>
      <c r="G28" s="85"/>
      <c r="H28" s="30"/>
    </row>
    <row r="29" spans="1:8" ht="20.100000000000001" customHeight="1" x14ac:dyDescent="0.25">
      <c r="A29" s="79"/>
      <c r="B29" s="83"/>
      <c r="C29" s="84"/>
      <c r="D29" s="85"/>
      <c r="E29" s="85"/>
      <c r="F29" s="85"/>
      <c r="G29" s="85"/>
      <c r="H29" s="30"/>
    </row>
    <row r="30" spans="1:8" ht="20.100000000000001" customHeight="1" x14ac:dyDescent="0.25">
      <c r="A30" s="79"/>
      <c r="B30" s="83"/>
      <c r="C30" s="84"/>
      <c r="D30" s="85"/>
      <c r="E30" s="29"/>
      <c r="F30" s="85"/>
      <c r="G30" s="85"/>
      <c r="H30" s="30"/>
    </row>
    <row r="31" spans="1:8" ht="20.100000000000001" customHeight="1" x14ac:dyDescent="0.25">
      <c r="A31" s="79"/>
      <c r="B31" s="83"/>
      <c r="C31" s="84"/>
      <c r="D31" s="85"/>
      <c r="E31" s="29"/>
      <c r="F31" s="85"/>
      <c r="G31" s="85"/>
      <c r="H31" s="30"/>
    </row>
    <row r="32" spans="1:8" ht="20.100000000000001" customHeight="1" x14ac:dyDescent="0.25">
      <c r="A32" s="79"/>
      <c r="B32" s="83"/>
      <c r="C32" s="84"/>
      <c r="D32" s="85"/>
      <c r="E32" s="29"/>
      <c r="F32" s="85"/>
      <c r="G32" s="85"/>
      <c r="H32" s="30"/>
    </row>
    <row r="33" spans="1:8" ht="20.100000000000001" customHeight="1" x14ac:dyDescent="0.25">
      <c r="A33" s="86"/>
      <c r="B33" s="83"/>
      <c r="C33" s="84"/>
      <c r="D33" s="85"/>
      <c r="E33" s="85"/>
      <c r="F33" s="85"/>
      <c r="G33" s="85"/>
      <c r="H33" s="30"/>
    </row>
    <row r="34" spans="1:8" ht="20.100000000000001" customHeight="1" thickBot="1" x14ac:dyDescent="0.3">
      <c r="A34" s="88"/>
      <c r="B34" s="89"/>
      <c r="C34" s="90"/>
      <c r="D34" s="91"/>
      <c r="E34" s="92"/>
      <c r="F34" s="91"/>
      <c r="G34" s="92"/>
      <c r="H34" s="98"/>
    </row>
    <row r="35" spans="1:8" ht="20.100000000000001" customHeight="1" x14ac:dyDescent="0.25">
      <c r="A35" s="56"/>
      <c r="B35" s="57"/>
      <c r="C35" s="58"/>
      <c r="D35" s="58"/>
      <c r="E35" s="59"/>
      <c r="F35" s="58"/>
      <c r="G35" s="60"/>
      <c r="H35" s="60"/>
    </row>
    <row r="36" spans="1:8" ht="20.100000000000001" customHeight="1" x14ac:dyDescent="0.25">
      <c r="A36" s="160" t="s">
        <v>2</v>
      </c>
      <c r="B36" s="160"/>
      <c r="C36" s="61"/>
      <c r="D36" s="62"/>
      <c r="E36" s="62"/>
      <c r="F36" s="62"/>
      <c r="G36" s="62"/>
      <c r="H36" s="63"/>
    </row>
    <row r="37" spans="1:8" ht="20.100000000000001" customHeight="1" x14ac:dyDescent="0.25">
      <c r="A37" s="64"/>
      <c r="B37" s="64"/>
      <c r="C37" s="61"/>
      <c r="D37" s="62"/>
      <c r="E37" s="62"/>
      <c r="F37" s="62"/>
      <c r="G37" s="62"/>
      <c r="H37" s="63"/>
    </row>
    <row r="38" spans="1:8" ht="20.100000000000001" customHeight="1" x14ac:dyDescent="0.25">
      <c r="A38" s="64"/>
      <c r="B38" s="64"/>
      <c r="C38" s="61"/>
      <c r="D38" s="62"/>
      <c r="E38" s="62"/>
      <c r="F38" s="62"/>
      <c r="G38" s="62"/>
      <c r="H38" s="63"/>
    </row>
    <row r="39" spans="1:8" ht="20.100000000000001" customHeight="1" x14ac:dyDescent="0.25">
      <c r="A39" s="64"/>
      <c r="B39" s="64"/>
      <c r="C39" s="61"/>
      <c r="D39" s="62"/>
      <c r="E39" s="62"/>
      <c r="F39" s="62"/>
      <c r="G39" s="62"/>
      <c r="H39" s="63"/>
    </row>
    <row r="40" spans="1:8" ht="20.100000000000001" customHeight="1" x14ac:dyDescent="0.25">
      <c r="A40" s="65"/>
      <c r="B40" s="65"/>
      <c r="C40" s="61"/>
      <c r="D40" s="62"/>
      <c r="E40" s="62"/>
      <c r="F40" s="62"/>
      <c r="G40" s="62"/>
      <c r="H40" s="63"/>
    </row>
    <row r="43" spans="1:8" x14ac:dyDescent="0.25">
      <c r="A43" s="54"/>
    </row>
    <row r="44" spans="1:8" x14ac:dyDescent="0.25">
      <c r="A44" s="56"/>
      <c r="B44" s="57"/>
      <c r="C44" s="58"/>
      <c r="D44" s="58"/>
      <c r="E44" s="59"/>
      <c r="F44" s="58"/>
      <c r="G44" s="60"/>
      <c r="H44" s="60"/>
    </row>
    <row r="45" spans="1:8" x14ac:dyDescent="0.25">
      <c r="A45" s="64"/>
      <c r="B45" s="64"/>
      <c r="C45" s="61"/>
      <c r="D45" s="62"/>
      <c r="E45" s="62"/>
      <c r="F45" s="62"/>
      <c r="G45" s="62"/>
      <c r="H45" s="63"/>
    </row>
    <row r="46" spans="1:8" x14ac:dyDescent="0.25">
      <c r="A46" s="65"/>
      <c r="B46" s="65"/>
      <c r="C46" s="61"/>
      <c r="D46" s="62"/>
      <c r="E46" s="62"/>
      <c r="F46" s="62"/>
      <c r="G46" s="62"/>
      <c r="H46" s="63"/>
    </row>
    <row r="47" spans="1:8" x14ac:dyDescent="0.25">
      <c r="A47" s="64"/>
      <c r="B47" s="64"/>
      <c r="C47" s="61"/>
      <c r="D47" s="62"/>
      <c r="E47" s="62"/>
      <c r="F47" s="62"/>
      <c r="G47" s="62"/>
      <c r="H47" s="63"/>
    </row>
    <row r="48" spans="1:8" x14ac:dyDescent="0.25">
      <c r="A48" s="64"/>
      <c r="B48" s="64"/>
      <c r="C48" s="61"/>
      <c r="D48" s="62"/>
      <c r="E48" s="62"/>
      <c r="F48" s="62"/>
      <c r="G48" s="62"/>
      <c r="H48" s="63"/>
    </row>
    <row r="49" spans="1:8" x14ac:dyDescent="0.25">
      <c r="A49" s="65"/>
      <c r="B49" s="65"/>
      <c r="C49" s="61"/>
      <c r="D49" s="62"/>
      <c r="E49" s="62"/>
      <c r="F49" s="62"/>
      <c r="G49" s="62"/>
      <c r="H49" s="63"/>
    </row>
    <row r="50" spans="1:8" x14ac:dyDescent="0.25">
      <c r="A50" s="64"/>
      <c r="B50" s="64"/>
      <c r="C50" s="61"/>
      <c r="D50" s="62"/>
      <c r="E50" s="62"/>
      <c r="F50" s="62"/>
      <c r="G50" s="62"/>
      <c r="H50" s="63"/>
    </row>
    <row r="52" spans="1:8" x14ac:dyDescent="0.25">
      <c r="A52" s="53"/>
    </row>
    <row r="53" spans="1:8" x14ac:dyDescent="0.25">
      <c r="A53" s="45"/>
    </row>
  </sheetData>
  <mergeCells count="4">
    <mergeCell ref="A1:H1"/>
    <mergeCell ref="A36:B36"/>
    <mergeCell ref="A2:H2"/>
    <mergeCell ref="A3:H3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0FC6-0240-4F48-B5BE-FFA93ABEF348}">
  <sheetPr>
    <pageSetUpPr fitToPage="1"/>
  </sheetPr>
  <dimension ref="A1:L20"/>
  <sheetViews>
    <sheetView zoomScale="80" zoomScaleNormal="80" workbookViewId="0">
      <pane ySplit="6" topLeftCell="A7" activePane="bottomLeft" state="frozen"/>
      <selection activeCell="A2" sqref="A2:M2"/>
      <selection pane="bottomLeft" activeCell="E20" sqref="E20"/>
    </sheetView>
  </sheetViews>
  <sheetFormatPr defaultColWidth="9.140625" defaultRowHeight="15" x14ac:dyDescent="0.25"/>
  <cols>
    <col min="1" max="1" width="10.7109375" style="2" customWidth="1"/>
    <col min="2" max="2" width="19" style="2" customWidth="1"/>
    <col min="3" max="3" width="11.42578125" style="2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63" t="s">
        <v>354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4.95" customHeight="1" thickBot="1" x14ac:dyDescent="0.3">
      <c r="A5" s="152" t="s">
        <v>216</v>
      </c>
      <c r="B5" s="152"/>
      <c r="C5" s="152"/>
      <c r="D5" s="153"/>
      <c r="E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139" t="s">
        <v>218</v>
      </c>
      <c r="G6" s="139" t="s">
        <v>219</v>
      </c>
      <c r="H6" s="139" t="s">
        <v>220</v>
      </c>
      <c r="I6" s="139" t="s">
        <v>221</v>
      </c>
      <c r="J6" s="139" t="s">
        <v>222</v>
      </c>
      <c r="K6" s="139" t="s">
        <v>223</v>
      </c>
      <c r="L6" s="48" t="s">
        <v>49</v>
      </c>
    </row>
    <row r="7" spans="1:12" ht="24.95" customHeight="1" x14ac:dyDescent="0.25">
      <c r="A7" s="66" t="s">
        <v>116</v>
      </c>
      <c r="B7" s="70" t="s">
        <v>118</v>
      </c>
      <c r="C7" s="49" t="s">
        <v>305</v>
      </c>
      <c r="D7" s="49" t="s">
        <v>79</v>
      </c>
      <c r="E7" s="68">
        <v>8</v>
      </c>
      <c r="F7" s="69">
        <v>300</v>
      </c>
      <c r="G7" s="70">
        <v>307</v>
      </c>
      <c r="H7" s="69">
        <v>100</v>
      </c>
      <c r="I7" s="70">
        <v>104</v>
      </c>
      <c r="J7" s="69">
        <v>300</v>
      </c>
      <c r="K7" s="70">
        <v>302</v>
      </c>
      <c r="L7" s="78">
        <v>626.20000000000005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.75" thickBot="1" x14ac:dyDescent="0.3">
      <c r="A10" s="152" t="s">
        <v>224</v>
      </c>
      <c r="B10" s="152"/>
      <c r="C10" s="132"/>
      <c r="D10" s="130"/>
      <c r="E10" s="130"/>
      <c r="F10" s="130"/>
      <c r="G10" s="131"/>
      <c r="H10" s="131"/>
      <c r="I10" s="131"/>
      <c r="J10" s="131"/>
      <c r="K10" s="131"/>
    </row>
    <row r="11" spans="1:12" ht="39" thickBot="1" x14ac:dyDescent="0.3">
      <c r="A11" s="47" t="s">
        <v>35</v>
      </c>
      <c r="B11" s="48" t="s">
        <v>36</v>
      </c>
      <c r="C11" s="48" t="s">
        <v>217</v>
      </c>
      <c r="D11" s="48" t="s">
        <v>16</v>
      </c>
      <c r="E11" s="48" t="s">
        <v>37</v>
      </c>
      <c r="F11" s="139" t="s">
        <v>45</v>
      </c>
      <c r="G11" s="139" t="s">
        <v>227</v>
      </c>
      <c r="H11" s="139" t="s">
        <v>46</v>
      </c>
      <c r="I11" s="139" t="s">
        <v>225</v>
      </c>
      <c r="J11" s="139" t="s">
        <v>48</v>
      </c>
      <c r="K11" s="139" t="s">
        <v>226</v>
      </c>
      <c r="L11" s="48" t="s">
        <v>49</v>
      </c>
    </row>
    <row r="12" spans="1:12" ht="24.95" customHeight="1" x14ac:dyDescent="0.25">
      <c r="A12" s="66" t="s">
        <v>117</v>
      </c>
      <c r="B12" s="67" t="s">
        <v>119</v>
      </c>
      <c r="C12" s="49" t="s">
        <v>304</v>
      </c>
      <c r="D12" s="49" t="s">
        <v>77</v>
      </c>
      <c r="E12" s="68">
        <v>8</v>
      </c>
      <c r="F12" s="69">
        <v>650</v>
      </c>
      <c r="G12" s="67">
        <v>654</v>
      </c>
      <c r="H12" s="69">
        <v>100</v>
      </c>
      <c r="I12" s="70">
        <v>104</v>
      </c>
      <c r="J12" s="69">
        <v>200</v>
      </c>
      <c r="K12" s="70">
        <v>206</v>
      </c>
      <c r="L12" s="71">
        <v>858.2</v>
      </c>
    </row>
    <row r="13" spans="1:12" ht="25.5" customHeight="1" thickBot="1" x14ac:dyDescent="0.3">
      <c r="A13" s="74"/>
      <c r="B13" s="75"/>
      <c r="C13" s="51"/>
      <c r="D13" s="51"/>
      <c r="E13" s="51"/>
      <c r="F13" s="76"/>
      <c r="G13" s="75"/>
      <c r="H13" s="76"/>
      <c r="I13" s="75"/>
      <c r="J13" s="76"/>
      <c r="K13" s="75"/>
      <c r="L13" s="77"/>
    </row>
    <row r="20" spans="1:1" x14ac:dyDescent="0.25">
      <c r="A20" s="45"/>
    </row>
  </sheetData>
  <mergeCells count="7">
    <mergeCell ref="A10:B10"/>
    <mergeCell ref="D5:E5"/>
    <mergeCell ref="A3:L3"/>
    <mergeCell ref="A1:L1"/>
    <mergeCell ref="A2:L2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43CF-6BFD-43C6-8BF1-99EBA0CC3F3C}">
  <sheetPr>
    <pageSetUpPr fitToPage="1"/>
  </sheetPr>
  <dimension ref="A1:H53"/>
  <sheetViews>
    <sheetView zoomScale="80" zoomScaleNormal="80" workbookViewId="0">
      <selection activeCell="R18" sqref="R18"/>
    </sheetView>
  </sheetViews>
  <sheetFormatPr defaultColWidth="9.140625" defaultRowHeight="15" x14ac:dyDescent="0.25"/>
  <cols>
    <col min="1" max="1" width="20.28515625" style="2" customWidth="1"/>
    <col min="2" max="2" width="23.28515625" style="2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>
      <c r="A1" s="158" t="s">
        <v>44</v>
      </c>
      <c r="B1" s="158"/>
      <c r="C1" s="158"/>
      <c r="D1" s="158"/>
      <c r="E1" s="158"/>
      <c r="F1" s="158"/>
      <c r="G1" s="158"/>
      <c r="H1" s="158"/>
    </row>
    <row r="2" spans="1:8" ht="21" customHeight="1" x14ac:dyDescent="0.25">
      <c r="A2" s="159" t="s">
        <v>43</v>
      </c>
      <c r="B2" s="159"/>
      <c r="C2" s="159"/>
      <c r="D2" s="159"/>
      <c r="E2" s="159"/>
      <c r="F2" s="159"/>
      <c r="G2" s="159"/>
      <c r="H2" s="159"/>
    </row>
    <row r="3" spans="1:8" ht="20.100000000000001" customHeight="1" x14ac:dyDescent="0.25">
      <c r="A3" s="161" t="s">
        <v>264</v>
      </c>
      <c r="B3" s="161"/>
      <c r="C3" s="161"/>
      <c r="D3" s="161"/>
      <c r="E3" s="161"/>
      <c r="F3" s="161"/>
      <c r="G3" s="161"/>
      <c r="H3" s="161"/>
    </row>
    <row r="4" spans="1:8" ht="20.100000000000001" customHeight="1" thickBot="1" x14ac:dyDescent="0.3">
      <c r="A4" s="17" t="s">
        <v>355</v>
      </c>
      <c r="B4" s="150"/>
      <c r="C4" s="150"/>
      <c r="D4" s="150"/>
      <c r="E4" s="150"/>
      <c r="F4" s="150"/>
      <c r="G4" s="150"/>
      <c r="H4" s="150"/>
    </row>
    <row r="5" spans="1:8" ht="32.25" thickBot="1" x14ac:dyDescent="0.3">
      <c r="A5" s="95" t="s">
        <v>35</v>
      </c>
      <c r="B5" s="95" t="s">
        <v>36</v>
      </c>
      <c r="C5" s="95" t="s">
        <v>16</v>
      </c>
      <c r="D5" s="95" t="s">
        <v>37</v>
      </c>
      <c r="E5" s="96" t="s">
        <v>50</v>
      </c>
      <c r="F5" s="96" t="s">
        <v>51</v>
      </c>
      <c r="G5" s="96" t="s">
        <v>40</v>
      </c>
      <c r="H5" s="96" t="s">
        <v>41</v>
      </c>
    </row>
    <row r="6" spans="1:8" ht="20.100000000000001" customHeight="1" x14ac:dyDescent="0.25">
      <c r="A6" s="79" t="s">
        <v>296</v>
      </c>
      <c r="B6" s="80" t="s">
        <v>118</v>
      </c>
      <c r="C6" s="81" t="s">
        <v>64</v>
      </c>
      <c r="D6" s="29">
        <v>8</v>
      </c>
      <c r="E6" s="29">
        <v>150</v>
      </c>
      <c r="F6" s="85">
        <v>133</v>
      </c>
      <c r="G6" s="85">
        <v>148</v>
      </c>
      <c r="H6" s="30">
        <f>G6/E6</f>
        <v>0.98666666666666669</v>
      </c>
    </row>
    <row r="7" spans="1:8" ht="20.100000000000001" customHeight="1" x14ac:dyDescent="0.25">
      <c r="A7" s="79" t="s">
        <v>297</v>
      </c>
      <c r="B7" s="83" t="s">
        <v>118</v>
      </c>
      <c r="C7" s="84" t="s">
        <v>64</v>
      </c>
      <c r="D7" s="85">
        <v>8</v>
      </c>
      <c r="E7" s="29">
        <v>150</v>
      </c>
      <c r="F7" s="85">
        <v>96</v>
      </c>
      <c r="G7" s="85">
        <v>159</v>
      </c>
      <c r="H7" s="30">
        <f t="shared" ref="H7:H11" si="0">G7/E7</f>
        <v>1.06</v>
      </c>
    </row>
    <row r="8" spans="1:8" ht="20.100000000000001" customHeight="1" x14ac:dyDescent="0.25">
      <c r="A8" s="140" t="s">
        <v>116</v>
      </c>
      <c r="B8" s="83"/>
      <c r="C8" s="84"/>
      <c r="D8" s="85"/>
      <c r="E8" s="87">
        <f>SUM(E6:E7)</f>
        <v>300</v>
      </c>
      <c r="F8" s="85">
        <f>SUM(F6:F7)</f>
        <v>229</v>
      </c>
      <c r="G8" s="87">
        <f>SUM(G6:G7)</f>
        <v>307</v>
      </c>
      <c r="H8" s="97">
        <f t="shared" si="0"/>
        <v>1.0233333333333334</v>
      </c>
    </row>
    <row r="9" spans="1:8" ht="20.100000000000001" customHeight="1" x14ac:dyDescent="0.25">
      <c r="A9" s="79"/>
      <c r="B9" s="83"/>
      <c r="C9" s="84"/>
      <c r="D9" s="85"/>
      <c r="E9" s="29"/>
      <c r="F9" s="85"/>
      <c r="G9" s="85"/>
      <c r="H9" s="30"/>
    </row>
    <row r="10" spans="1:8" s="55" customFormat="1" ht="20.100000000000001" customHeight="1" x14ac:dyDescent="0.25">
      <c r="A10" s="86" t="s">
        <v>298</v>
      </c>
      <c r="B10" s="83" t="s">
        <v>119</v>
      </c>
      <c r="C10" s="84" t="s">
        <v>59</v>
      </c>
      <c r="D10" s="85" t="s">
        <v>60</v>
      </c>
      <c r="E10" s="85">
        <v>150</v>
      </c>
      <c r="F10" s="85">
        <v>175</v>
      </c>
      <c r="G10" s="85">
        <v>162</v>
      </c>
      <c r="H10" s="30">
        <f t="shared" si="0"/>
        <v>1.08</v>
      </c>
    </row>
    <row r="11" spans="1:8" s="55" customFormat="1" ht="20.100000000000001" customHeight="1" x14ac:dyDescent="0.25">
      <c r="A11" s="86" t="s">
        <v>299</v>
      </c>
      <c r="B11" s="80" t="s">
        <v>119</v>
      </c>
      <c r="C11" s="81" t="s">
        <v>59</v>
      </c>
      <c r="D11" s="29" t="s">
        <v>61</v>
      </c>
      <c r="E11" s="29">
        <v>500</v>
      </c>
      <c r="F11" s="29">
        <v>501</v>
      </c>
      <c r="G11" s="29">
        <v>492</v>
      </c>
      <c r="H11" s="30">
        <f t="shared" si="0"/>
        <v>0.98399999999999999</v>
      </c>
    </row>
    <row r="12" spans="1:8" s="55" customFormat="1" ht="20.100000000000001" customHeight="1" x14ac:dyDescent="0.25">
      <c r="A12" s="140" t="s">
        <v>117</v>
      </c>
      <c r="B12" s="83"/>
      <c r="C12" s="81"/>
      <c r="D12" s="29"/>
      <c r="E12" s="87">
        <f>SUM(E10:E11)</f>
        <v>650</v>
      </c>
      <c r="F12" s="85">
        <f>SUM(F10:F11)</f>
        <v>676</v>
      </c>
      <c r="G12" s="87">
        <f>SUM(G10:G11)</f>
        <v>654</v>
      </c>
      <c r="H12" s="97">
        <f t="shared" ref="H12" si="1">G12/E12</f>
        <v>1.0061538461538462</v>
      </c>
    </row>
    <row r="13" spans="1:8" s="55" customFormat="1" ht="20.100000000000001" customHeight="1" x14ac:dyDescent="0.25">
      <c r="A13" s="79"/>
      <c r="B13" s="83"/>
      <c r="C13" s="84"/>
      <c r="D13" s="85"/>
      <c r="E13" s="29"/>
      <c r="F13" s="85"/>
      <c r="G13" s="85"/>
      <c r="H13" s="30"/>
    </row>
    <row r="14" spans="1:8" s="55" customFormat="1" ht="20.100000000000001" customHeight="1" x14ac:dyDescent="0.25">
      <c r="A14" s="79"/>
      <c r="B14" s="83"/>
      <c r="C14" s="84"/>
      <c r="D14" s="85"/>
      <c r="E14" s="29"/>
      <c r="F14" s="85"/>
      <c r="G14" s="85"/>
      <c r="H14" s="30"/>
    </row>
    <row r="15" spans="1:8" ht="20.100000000000001" customHeight="1" x14ac:dyDescent="0.25">
      <c r="A15" s="79"/>
      <c r="B15" s="83"/>
      <c r="C15" s="84"/>
      <c r="D15" s="85"/>
      <c r="E15" s="29"/>
      <c r="F15" s="85"/>
      <c r="G15" s="85"/>
      <c r="H15" s="30"/>
    </row>
    <row r="16" spans="1:8" ht="20.100000000000001" customHeight="1" x14ac:dyDescent="0.25">
      <c r="A16" s="86"/>
      <c r="B16" s="83"/>
      <c r="C16" s="84"/>
      <c r="D16" s="85"/>
      <c r="E16" s="85"/>
      <c r="F16" s="85"/>
      <c r="G16" s="85"/>
      <c r="H16" s="30"/>
    </row>
    <row r="17" spans="1:8" ht="20.100000000000001" customHeight="1" x14ac:dyDescent="0.25">
      <c r="A17" s="79"/>
      <c r="B17" s="80"/>
      <c r="C17" s="81"/>
      <c r="D17" s="29"/>
      <c r="E17" s="29"/>
      <c r="F17" s="29"/>
      <c r="G17" s="29"/>
      <c r="H17" s="30"/>
    </row>
    <row r="18" spans="1:8" s="55" customFormat="1" ht="20.100000000000001" customHeight="1" x14ac:dyDescent="0.25">
      <c r="A18" s="79"/>
      <c r="B18" s="83"/>
      <c r="C18" s="84"/>
      <c r="D18" s="85"/>
      <c r="E18" s="85"/>
      <c r="F18" s="85"/>
      <c r="G18" s="85"/>
      <c r="H18" s="30"/>
    </row>
    <row r="19" spans="1:8" ht="20.100000000000001" customHeight="1" x14ac:dyDescent="0.25">
      <c r="A19" s="79"/>
      <c r="B19" s="83"/>
      <c r="C19" s="84"/>
      <c r="D19" s="85"/>
      <c r="E19" s="85"/>
      <c r="F19" s="85"/>
      <c r="G19" s="85"/>
      <c r="H19" s="30"/>
    </row>
    <row r="20" spans="1:8" ht="20.100000000000001" customHeight="1" x14ac:dyDescent="0.25">
      <c r="A20" s="79"/>
      <c r="B20" s="83"/>
      <c r="C20" s="84"/>
      <c r="D20" s="85"/>
      <c r="E20" s="85"/>
      <c r="F20" s="85"/>
      <c r="G20" s="85"/>
      <c r="H20" s="30"/>
    </row>
    <row r="21" spans="1:8" ht="20.100000000000001" customHeight="1" x14ac:dyDescent="0.25">
      <c r="A21" s="79"/>
      <c r="B21" s="83"/>
      <c r="C21" s="84"/>
      <c r="D21" s="85"/>
      <c r="E21" s="85"/>
      <c r="F21" s="85"/>
      <c r="G21" s="85"/>
      <c r="H21" s="30"/>
    </row>
    <row r="22" spans="1:8" ht="20.100000000000001" customHeight="1" x14ac:dyDescent="0.25">
      <c r="A22" s="79"/>
      <c r="B22" s="83"/>
      <c r="C22" s="84"/>
      <c r="D22" s="85"/>
      <c r="E22" s="85"/>
      <c r="F22" s="85"/>
      <c r="G22" s="85"/>
      <c r="H22" s="30"/>
    </row>
    <row r="23" spans="1:8" ht="20.100000000000001" customHeight="1" x14ac:dyDescent="0.25">
      <c r="A23" s="79"/>
      <c r="B23" s="83"/>
      <c r="C23" s="84"/>
      <c r="D23" s="85"/>
      <c r="E23" s="85"/>
      <c r="F23" s="85"/>
      <c r="G23" s="85"/>
      <c r="H23" s="30"/>
    </row>
    <row r="24" spans="1:8" ht="20.100000000000001" customHeight="1" x14ac:dyDescent="0.25">
      <c r="A24" s="79"/>
      <c r="B24" s="83"/>
      <c r="C24" s="84"/>
      <c r="D24" s="85"/>
      <c r="E24" s="85"/>
      <c r="F24" s="85"/>
      <c r="G24" s="85"/>
      <c r="H24" s="30"/>
    </row>
    <row r="25" spans="1:8" ht="20.100000000000001" customHeight="1" x14ac:dyDescent="0.25">
      <c r="A25" s="79"/>
      <c r="B25" s="83"/>
      <c r="C25" s="84"/>
      <c r="D25" s="85"/>
      <c r="E25" s="85"/>
      <c r="F25" s="85"/>
      <c r="G25" s="85"/>
      <c r="H25" s="30"/>
    </row>
    <row r="26" spans="1:8" ht="20.100000000000001" customHeight="1" x14ac:dyDescent="0.25">
      <c r="A26" s="79"/>
      <c r="B26" s="83"/>
      <c r="C26" s="84"/>
      <c r="D26" s="85"/>
      <c r="E26" s="85"/>
      <c r="F26" s="85"/>
      <c r="G26" s="85"/>
      <c r="H26" s="30"/>
    </row>
    <row r="27" spans="1:8" ht="20.100000000000001" customHeight="1" x14ac:dyDescent="0.25">
      <c r="A27" s="79"/>
      <c r="B27" s="83"/>
      <c r="C27" s="84"/>
      <c r="D27" s="85"/>
      <c r="E27" s="85"/>
      <c r="F27" s="85"/>
      <c r="G27" s="85"/>
      <c r="H27" s="30"/>
    </row>
    <row r="28" spans="1:8" ht="20.100000000000001" customHeight="1" x14ac:dyDescent="0.25">
      <c r="A28" s="79"/>
      <c r="B28" s="83"/>
      <c r="C28" s="84"/>
      <c r="D28" s="85"/>
      <c r="E28" s="85"/>
      <c r="F28" s="85"/>
      <c r="G28" s="85"/>
      <c r="H28" s="30"/>
    </row>
    <row r="29" spans="1:8" ht="20.100000000000001" customHeight="1" x14ac:dyDescent="0.25">
      <c r="A29" s="79"/>
      <c r="B29" s="83"/>
      <c r="C29" s="84"/>
      <c r="D29" s="85"/>
      <c r="E29" s="85"/>
      <c r="F29" s="85"/>
      <c r="G29" s="85"/>
      <c r="H29" s="30"/>
    </row>
    <row r="30" spans="1:8" ht="20.100000000000001" customHeight="1" x14ac:dyDescent="0.25">
      <c r="A30" s="79"/>
      <c r="B30" s="83"/>
      <c r="C30" s="84"/>
      <c r="D30" s="85"/>
      <c r="E30" s="29"/>
      <c r="F30" s="85"/>
      <c r="G30" s="85"/>
      <c r="H30" s="30"/>
    </row>
    <row r="31" spans="1:8" ht="20.100000000000001" customHeight="1" x14ac:dyDescent="0.25">
      <c r="A31" s="79"/>
      <c r="B31" s="83"/>
      <c r="C31" s="84"/>
      <c r="D31" s="85"/>
      <c r="E31" s="29"/>
      <c r="F31" s="85"/>
      <c r="G31" s="85"/>
      <c r="H31" s="30"/>
    </row>
    <row r="32" spans="1:8" ht="20.100000000000001" customHeight="1" x14ac:dyDescent="0.25">
      <c r="A32" s="79"/>
      <c r="B32" s="83"/>
      <c r="C32" s="84"/>
      <c r="D32" s="85"/>
      <c r="E32" s="29"/>
      <c r="F32" s="85"/>
      <c r="G32" s="85"/>
      <c r="H32" s="30"/>
    </row>
    <row r="33" spans="1:8" ht="20.100000000000001" customHeight="1" x14ac:dyDescent="0.25">
      <c r="A33" s="86"/>
      <c r="B33" s="83"/>
      <c r="C33" s="84"/>
      <c r="D33" s="85"/>
      <c r="E33" s="85"/>
      <c r="F33" s="85"/>
      <c r="G33" s="85"/>
      <c r="H33" s="30"/>
    </row>
    <row r="34" spans="1:8" ht="20.100000000000001" customHeight="1" thickBot="1" x14ac:dyDescent="0.3">
      <c r="A34" s="88"/>
      <c r="B34" s="89"/>
      <c r="C34" s="90"/>
      <c r="D34" s="91"/>
      <c r="E34" s="92"/>
      <c r="F34" s="91"/>
      <c r="G34" s="92"/>
      <c r="H34" s="98"/>
    </row>
    <row r="35" spans="1:8" ht="20.100000000000001" customHeight="1" x14ac:dyDescent="0.25">
      <c r="A35" s="56"/>
      <c r="B35" s="57"/>
      <c r="C35" s="58"/>
      <c r="D35" s="58"/>
      <c r="E35" s="59"/>
      <c r="F35" s="58"/>
      <c r="G35" s="60"/>
      <c r="H35" s="60"/>
    </row>
    <row r="36" spans="1:8" ht="20.100000000000001" customHeight="1" x14ac:dyDescent="0.25">
      <c r="A36" s="160" t="s">
        <v>2</v>
      </c>
      <c r="B36" s="160"/>
      <c r="C36" s="61"/>
      <c r="D36" s="62"/>
      <c r="E36" s="62"/>
      <c r="F36" s="62"/>
      <c r="G36" s="62"/>
      <c r="H36" s="63"/>
    </row>
    <row r="37" spans="1:8" ht="20.100000000000001" customHeight="1" x14ac:dyDescent="0.25">
      <c r="A37" s="64"/>
      <c r="B37" s="64"/>
      <c r="C37" s="61"/>
      <c r="D37" s="62"/>
      <c r="E37" s="62"/>
      <c r="F37" s="62"/>
      <c r="G37" s="62"/>
      <c r="H37" s="63"/>
    </row>
    <row r="38" spans="1:8" ht="20.100000000000001" customHeight="1" x14ac:dyDescent="0.25">
      <c r="A38" s="64"/>
      <c r="B38" s="64"/>
      <c r="C38" s="61"/>
      <c r="D38" s="62"/>
      <c r="E38" s="62"/>
      <c r="F38" s="62"/>
      <c r="G38" s="62"/>
      <c r="H38" s="63"/>
    </row>
    <row r="39" spans="1:8" ht="20.100000000000001" customHeight="1" x14ac:dyDescent="0.25">
      <c r="A39" s="64"/>
      <c r="B39" s="64"/>
      <c r="C39" s="61"/>
      <c r="D39" s="62"/>
      <c r="E39" s="62"/>
      <c r="F39" s="62"/>
      <c r="G39" s="62"/>
      <c r="H39" s="63"/>
    </row>
    <row r="40" spans="1:8" ht="20.100000000000001" customHeight="1" x14ac:dyDescent="0.25">
      <c r="A40" s="65"/>
      <c r="B40" s="65"/>
      <c r="C40" s="61"/>
      <c r="D40" s="62"/>
      <c r="E40" s="62"/>
      <c r="F40" s="62"/>
      <c r="G40" s="62"/>
      <c r="H40" s="63"/>
    </row>
    <row r="43" spans="1:8" x14ac:dyDescent="0.25">
      <c r="A43" s="54"/>
    </row>
    <row r="44" spans="1:8" x14ac:dyDescent="0.25">
      <c r="A44" s="56"/>
      <c r="B44" s="57"/>
      <c r="C44" s="58"/>
      <c r="D44" s="58"/>
      <c r="E44" s="59"/>
      <c r="F44" s="58"/>
      <c r="G44" s="60"/>
      <c r="H44" s="60"/>
    </row>
    <row r="45" spans="1:8" x14ac:dyDescent="0.25">
      <c r="A45" s="64"/>
      <c r="B45" s="64"/>
      <c r="C45" s="61"/>
      <c r="D45" s="62"/>
      <c r="E45" s="62"/>
      <c r="F45" s="62"/>
      <c r="G45" s="62"/>
      <c r="H45" s="63"/>
    </row>
    <row r="46" spans="1:8" x14ac:dyDescent="0.25">
      <c r="A46" s="65"/>
      <c r="B46" s="65"/>
      <c r="C46" s="61"/>
      <c r="D46" s="62"/>
      <c r="E46" s="62"/>
      <c r="F46" s="62"/>
      <c r="G46" s="62"/>
      <c r="H46" s="63"/>
    </row>
    <row r="47" spans="1:8" x14ac:dyDescent="0.25">
      <c r="A47" s="64"/>
      <c r="B47" s="64"/>
      <c r="C47" s="61"/>
      <c r="D47" s="62"/>
      <c r="E47" s="62"/>
      <c r="F47" s="62"/>
      <c r="G47" s="62"/>
      <c r="H47" s="63"/>
    </row>
    <row r="48" spans="1:8" x14ac:dyDescent="0.25">
      <c r="A48" s="64"/>
      <c r="B48" s="64"/>
      <c r="C48" s="61"/>
      <c r="D48" s="62"/>
      <c r="E48" s="62"/>
      <c r="F48" s="62"/>
      <c r="G48" s="62"/>
      <c r="H48" s="63"/>
    </row>
    <row r="49" spans="1:8" x14ac:dyDescent="0.25">
      <c r="A49" s="65"/>
      <c r="B49" s="65"/>
      <c r="C49" s="61"/>
      <c r="D49" s="62"/>
      <c r="E49" s="62"/>
      <c r="F49" s="62"/>
      <c r="G49" s="62"/>
      <c r="H49" s="63"/>
    </row>
    <row r="50" spans="1:8" x14ac:dyDescent="0.25">
      <c r="A50" s="64"/>
      <c r="B50" s="64"/>
      <c r="C50" s="61"/>
      <c r="D50" s="62"/>
      <c r="E50" s="62"/>
      <c r="F50" s="62"/>
      <c r="G50" s="62"/>
      <c r="H50" s="63"/>
    </row>
    <row r="52" spans="1:8" x14ac:dyDescent="0.25">
      <c r="A52" s="53"/>
    </row>
    <row r="53" spans="1:8" x14ac:dyDescent="0.25">
      <c r="A53" s="45"/>
    </row>
  </sheetData>
  <mergeCells count="4">
    <mergeCell ref="A1:H1"/>
    <mergeCell ref="A36:B36"/>
    <mergeCell ref="A2:H2"/>
    <mergeCell ref="A3:H3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D481-7CFA-4ABF-BE65-5AAF6676FBA1}">
  <sheetPr>
    <pageSetUpPr fitToPage="1"/>
  </sheetPr>
  <dimension ref="A1:L24"/>
  <sheetViews>
    <sheetView zoomScale="80" zoomScaleNormal="80" workbookViewId="0">
      <pane ySplit="1" topLeftCell="A2" activePane="bottomLeft" state="frozen"/>
      <selection activeCell="A2" sqref="A2:M2"/>
      <selection pane="bottomLeft" activeCell="B20" sqref="B20"/>
    </sheetView>
  </sheetViews>
  <sheetFormatPr defaultColWidth="9.140625" defaultRowHeight="15" x14ac:dyDescent="0.25"/>
  <cols>
    <col min="1" max="1" width="10.7109375" style="2" customWidth="1"/>
    <col min="2" max="2" width="19" style="2" customWidth="1"/>
    <col min="3" max="3" width="11.42578125" style="2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63" t="s">
        <v>356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4.95" customHeight="1" thickBot="1" x14ac:dyDescent="0.3">
      <c r="A5" s="152" t="s">
        <v>216</v>
      </c>
      <c r="B5" s="152"/>
      <c r="C5" s="152"/>
      <c r="D5" s="153"/>
      <c r="E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48" t="s">
        <v>45</v>
      </c>
      <c r="G6" s="48" t="s">
        <v>227</v>
      </c>
      <c r="H6" s="48" t="s">
        <v>46</v>
      </c>
      <c r="I6" s="47" t="s">
        <v>225</v>
      </c>
      <c r="J6" s="48" t="s">
        <v>48</v>
      </c>
      <c r="K6" s="48" t="s">
        <v>309</v>
      </c>
      <c r="L6" s="48" t="s">
        <v>49</v>
      </c>
    </row>
    <row r="7" spans="1:12" ht="24.95" customHeight="1" x14ac:dyDescent="0.25">
      <c r="A7" s="66" t="s">
        <v>120</v>
      </c>
      <c r="B7" s="70" t="s">
        <v>122</v>
      </c>
      <c r="C7" s="49" t="s">
        <v>307</v>
      </c>
      <c r="D7" s="49" t="s">
        <v>79</v>
      </c>
      <c r="E7" s="68">
        <v>6</v>
      </c>
      <c r="F7" s="69">
        <v>300</v>
      </c>
      <c r="G7" s="70">
        <v>303</v>
      </c>
      <c r="H7" s="69">
        <v>100</v>
      </c>
      <c r="I7" s="70">
        <v>102</v>
      </c>
      <c r="J7" s="69">
        <v>300</v>
      </c>
      <c r="K7" s="70">
        <v>307</v>
      </c>
      <c r="L7" s="146">
        <v>335.7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.75" thickBot="1" x14ac:dyDescent="0.3">
      <c r="A10" s="152" t="s">
        <v>224</v>
      </c>
      <c r="B10" s="152"/>
      <c r="C10" s="132"/>
      <c r="D10" s="130"/>
      <c r="E10" s="130"/>
      <c r="F10" s="130"/>
      <c r="G10" s="131"/>
      <c r="H10" s="131"/>
      <c r="I10" s="131"/>
      <c r="J10" s="131"/>
      <c r="K10" s="131"/>
    </row>
    <row r="11" spans="1:12" ht="39" thickBot="1" x14ac:dyDescent="0.3">
      <c r="A11" s="47" t="s">
        <v>35</v>
      </c>
      <c r="B11" s="48" t="s">
        <v>36</v>
      </c>
      <c r="C11" s="48" t="s">
        <v>217</v>
      </c>
      <c r="D11" s="48" t="s">
        <v>16</v>
      </c>
      <c r="E11" s="48" t="s">
        <v>37</v>
      </c>
      <c r="F11" s="48" t="s">
        <v>218</v>
      </c>
      <c r="G11" s="48" t="s">
        <v>219</v>
      </c>
      <c r="H11" s="48" t="s">
        <v>220</v>
      </c>
      <c r="I11" s="48" t="s">
        <v>221</v>
      </c>
      <c r="J11" s="48" t="s">
        <v>222</v>
      </c>
      <c r="K11" s="48" t="s">
        <v>308</v>
      </c>
      <c r="L11" s="48" t="s">
        <v>49</v>
      </c>
    </row>
    <row r="12" spans="1:12" ht="24.95" customHeight="1" x14ac:dyDescent="0.25">
      <c r="A12" s="66" t="s">
        <v>121</v>
      </c>
      <c r="B12" s="67" t="s">
        <v>123</v>
      </c>
      <c r="C12" s="49" t="s">
        <v>306</v>
      </c>
      <c r="D12" s="49" t="s">
        <v>77</v>
      </c>
      <c r="E12" s="68">
        <v>8</v>
      </c>
      <c r="F12" s="69">
        <v>650</v>
      </c>
      <c r="G12" s="67">
        <v>658</v>
      </c>
      <c r="H12" s="69">
        <v>100</v>
      </c>
      <c r="I12" s="70">
        <v>98</v>
      </c>
      <c r="J12" s="69">
        <v>200</v>
      </c>
      <c r="K12" s="70">
        <v>205</v>
      </c>
      <c r="L12" s="145">
        <v>886.9</v>
      </c>
    </row>
    <row r="13" spans="1:12" ht="25.5" customHeight="1" thickBot="1" x14ac:dyDescent="0.3">
      <c r="A13" s="74"/>
      <c r="B13" s="75"/>
      <c r="C13" s="51"/>
      <c r="D13" s="51"/>
      <c r="E13" s="51"/>
      <c r="F13" s="76"/>
      <c r="G13" s="75"/>
      <c r="H13" s="76"/>
      <c r="I13" s="75"/>
      <c r="J13" s="76"/>
      <c r="K13" s="75"/>
      <c r="L13" s="77"/>
    </row>
    <row r="23" spans="1:1" x14ac:dyDescent="0.25">
      <c r="A23" s="53"/>
    </row>
    <row r="24" spans="1:1" x14ac:dyDescent="0.25">
      <c r="A24" s="45"/>
    </row>
  </sheetData>
  <mergeCells count="7">
    <mergeCell ref="A10:B10"/>
    <mergeCell ref="D5:E5"/>
    <mergeCell ref="A3:L3"/>
    <mergeCell ref="A1:L1"/>
    <mergeCell ref="A2:L2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A69D-68B7-4A3C-89AE-74EBC477EE03}">
  <sheetPr>
    <pageSetUpPr fitToPage="1"/>
  </sheetPr>
  <dimension ref="A1:H41"/>
  <sheetViews>
    <sheetView topLeftCell="A7" zoomScale="80" zoomScaleNormal="80" workbookViewId="0">
      <selection activeCell="B32" sqref="B32"/>
    </sheetView>
  </sheetViews>
  <sheetFormatPr defaultColWidth="9.140625" defaultRowHeight="15" x14ac:dyDescent="0.25"/>
  <cols>
    <col min="1" max="1" width="20.140625" style="2" bestFit="1" customWidth="1"/>
    <col min="2" max="2" width="23.28515625" style="2" bestFit="1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/>
    <row r="2" spans="1:8" ht="24.95" customHeight="1" x14ac:dyDescent="0.25">
      <c r="A2" s="158" t="s">
        <v>44</v>
      </c>
      <c r="B2" s="158"/>
      <c r="C2" s="158"/>
      <c r="D2" s="158"/>
      <c r="E2" s="158"/>
      <c r="F2" s="158"/>
      <c r="G2" s="158"/>
      <c r="H2" s="158"/>
    </row>
    <row r="3" spans="1:8" ht="20.100000000000001" customHeight="1" x14ac:dyDescent="0.25">
      <c r="A3" s="159" t="s">
        <v>43</v>
      </c>
      <c r="B3" s="159"/>
      <c r="C3" s="159"/>
      <c r="D3" s="159"/>
      <c r="E3" s="159"/>
      <c r="F3" s="159"/>
      <c r="G3" s="159"/>
      <c r="H3" s="159"/>
    </row>
    <row r="4" spans="1:8" ht="21" customHeight="1" x14ac:dyDescent="0.25">
      <c r="A4" s="161" t="s">
        <v>264</v>
      </c>
      <c r="B4" s="161"/>
      <c r="C4" s="161"/>
      <c r="D4" s="161"/>
      <c r="E4" s="161"/>
      <c r="F4" s="161"/>
      <c r="G4" s="161"/>
      <c r="H4" s="161"/>
    </row>
    <row r="5" spans="1:8" ht="20.100000000000001" customHeight="1" thickBot="1" x14ac:dyDescent="0.3">
      <c r="A5" s="5" t="s">
        <v>58</v>
      </c>
      <c r="B5" s="94"/>
      <c r="C5" s="94"/>
      <c r="D5" s="94"/>
      <c r="E5" s="94"/>
      <c r="F5" s="94"/>
      <c r="G5" s="94"/>
      <c r="H5" s="94"/>
    </row>
    <row r="6" spans="1:8" ht="32.25" thickBot="1" x14ac:dyDescent="0.3">
      <c r="A6" s="95" t="s">
        <v>35</v>
      </c>
      <c r="B6" s="95" t="s">
        <v>36</v>
      </c>
      <c r="C6" s="95" t="s">
        <v>16</v>
      </c>
      <c r="D6" s="95" t="s">
        <v>37</v>
      </c>
      <c r="E6" s="96" t="s">
        <v>50</v>
      </c>
      <c r="F6" s="96" t="s">
        <v>51</v>
      </c>
      <c r="G6" s="96" t="s">
        <v>40</v>
      </c>
      <c r="H6" s="96" t="s">
        <v>41</v>
      </c>
    </row>
    <row r="7" spans="1:8" ht="20.100000000000001" customHeight="1" x14ac:dyDescent="0.25">
      <c r="A7" s="79" t="s">
        <v>231</v>
      </c>
      <c r="B7" s="80" t="s">
        <v>57</v>
      </c>
      <c r="C7" s="84" t="s">
        <v>64</v>
      </c>
      <c r="D7" s="29">
        <v>8</v>
      </c>
      <c r="E7" s="29">
        <v>210</v>
      </c>
      <c r="F7" s="29">
        <v>233</v>
      </c>
      <c r="G7" s="29">
        <v>204</v>
      </c>
      <c r="H7" s="30">
        <f>G7/E7</f>
        <v>0.97142857142857142</v>
      </c>
    </row>
    <row r="8" spans="1:8" s="55" customFormat="1" ht="20.100000000000001" customHeight="1" x14ac:dyDescent="0.25">
      <c r="A8" s="79" t="s">
        <v>232</v>
      </c>
      <c r="B8" s="80" t="s">
        <v>57</v>
      </c>
      <c r="C8" s="84" t="s">
        <v>64</v>
      </c>
      <c r="D8" s="85">
        <v>8</v>
      </c>
      <c r="E8" s="85">
        <v>210</v>
      </c>
      <c r="F8" s="85">
        <v>217</v>
      </c>
      <c r="G8" s="85">
        <v>213</v>
      </c>
      <c r="H8" s="30">
        <f>G8/E8</f>
        <v>1.0142857142857142</v>
      </c>
    </row>
    <row r="9" spans="1:8" ht="20.100000000000001" customHeight="1" x14ac:dyDescent="0.25">
      <c r="A9" s="140" t="s">
        <v>55</v>
      </c>
      <c r="B9" s="83"/>
      <c r="C9" s="84"/>
      <c r="D9" s="85"/>
      <c r="E9" s="87">
        <f>SUM(E7:E8)</f>
        <v>420</v>
      </c>
      <c r="F9" s="82">
        <f>SUM(F7:F8)</f>
        <v>450</v>
      </c>
      <c r="G9" s="87">
        <f>SUM(G7:G8)</f>
        <v>417</v>
      </c>
      <c r="H9" s="97">
        <f>G9/E9</f>
        <v>0.99285714285714288</v>
      </c>
    </row>
    <row r="10" spans="1:8" ht="20.100000000000001" customHeight="1" x14ac:dyDescent="0.25">
      <c r="A10" s="79"/>
      <c r="B10" s="83"/>
      <c r="C10" s="84"/>
      <c r="D10" s="85"/>
      <c r="E10" s="85"/>
      <c r="F10" s="85"/>
      <c r="G10" s="85"/>
      <c r="H10" s="30"/>
    </row>
    <row r="11" spans="1:8" ht="20.100000000000001" customHeight="1" x14ac:dyDescent="0.25">
      <c r="A11" s="79" t="s">
        <v>233</v>
      </c>
      <c r="B11" s="80" t="s">
        <v>53</v>
      </c>
      <c r="C11" s="81" t="s">
        <v>59</v>
      </c>
      <c r="D11" s="29" t="s">
        <v>60</v>
      </c>
      <c r="E11" s="29">
        <v>150</v>
      </c>
      <c r="F11" s="85">
        <v>151</v>
      </c>
      <c r="G11" s="85">
        <v>147</v>
      </c>
      <c r="H11" s="30">
        <f>G11/E11</f>
        <v>0.98</v>
      </c>
    </row>
    <row r="12" spans="1:8" ht="20.100000000000001" customHeight="1" x14ac:dyDescent="0.25">
      <c r="A12" s="79" t="s">
        <v>234</v>
      </c>
      <c r="B12" s="80" t="s">
        <v>53</v>
      </c>
      <c r="C12" s="84" t="s">
        <v>59</v>
      </c>
      <c r="D12" s="85" t="s">
        <v>61</v>
      </c>
      <c r="E12" s="29">
        <v>500</v>
      </c>
      <c r="F12" s="85">
        <v>437</v>
      </c>
      <c r="G12" s="85">
        <v>507</v>
      </c>
      <c r="H12" s="30">
        <f t="shared" ref="H12:H13" si="0">G12/E12</f>
        <v>1.014</v>
      </c>
    </row>
    <row r="13" spans="1:8" ht="20.100000000000001" customHeight="1" x14ac:dyDescent="0.25">
      <c r="A13" s="140" t="s">
        <v>52</v>
      </c>
      <c r="B13" s="83"/>
      <c r="C13" s="84"/>
      <c r="D13" s="85"/>
      <c r="E13" s="87">
        <f>SUM(E11:E12)</f>
        <v>650</v>
      </c>
      <c r="F13" s="82">
        <f>SUM(F11:F12)</f>
        <v>588</v>
      </c>
      <c r="G13" s="87">
        <f>SUM(G11:G12)</f>
        <v>654</v>
      </c>
      <c r="H13" s="97">
        <f t="shared" si="0"/>
        <v>1.0061538461538462</v>
      </c>
    </row>
    <row r="14" spans="1:8" ht="20.100000000000001" customHeight="1" x14ac:dyDescent="0.25">
      <c r="A14" s="79"/>
      <c r="B14" s="83"/>
      <c r="C14" s="84"/>
      <c r="D14" s="85"/>
      <c r="E14" s="29"/>
      <c r="F14" s="85"/>
      <c r="G14" s="85"/>
      <c r="H14" s="30"/>
    </row>
    <row r="15" spans="1:8" s="55" customFormat="1" ht="20.100000000000001" customHeight="1" x14ac:dyDescent="0.25">
      <c r="A15" s="86" t="s">
        <v>235</v>
      </c>
      <c r="B15" s="83" t="s">
        <v>56</v>
      </c>
      <c r="C15" s="84" t="s">
        <v>62</v>
      </c>
      <c r="D15" s="85">
        <v>8</v>
      </c>
      <c r="E15" s="85">
        <v>105</v>
      </c>
      <c r="F15" s="85">
        <v>84</v>
      </c>
      <c r="G15" s="85">
        <v>101</v>
      </c>
      <c r="H15" s="30">
        <f t="shared" ref="H15:H20" si="1">G15/E15</f>
        <v>0.96190476190476193</v>
      </c>
    </row>
    <row r="16" spans="1:8" s="55" customFormat="1" ht="20.100000000000001" customHeight="1" x14ac:dyDescent="0.25">
      <c r="A16" s="86" t="s">
        <v>236</v>
      </c>
      <c r="B16" s="83" t="s">
        <v>56</v>
      </c>
      <c r="C16" s="81" t="s">
        <v>62</v>
      </c>
      <c r="D16" s="29">
        <v>8</v>
      </c>
      <c r="E16" s="29">
        <v>105</v>
      </c>
      <c r="F16" s="29">
        <v>97</v>
      </c>
      <c r="G16" s="29">
        <v>110</v>
      </c>
      <c r="H16" s="30">
        <f t="shared" si="1"/>
        <v>1.0476190476190477</v>
      </c>
    </row>
    <row r="17" spans="1:8" s="55" customFormat="1" ht="20.100000000000001" customHeight="1" x14ac:dyDescent="0.25">
      <c r="A17" s="86" t="s">
        <v>237</v>
      </c>
      <c r="B17" s="83" t="s">
        <v>56</v>
      </c>
      <c r="C17" s="81" t="s">
        <v>63</v>
      </c>
      <c r="D17" s="29">
        <v>6</v>
      </c>
      <c r="E17" s="29">
        <v>70</v>
      </c>
      <c r="F17" s="85">
        <v>57</v>
      </c>
      <c r="G17" s="85">
        <v>72</v>
      </c>
      <c r="H17" s="30">
        <f t="shared" si="1"/>
        <v>1.0285714285714285</v>
      </c>
    </row>
    <row r="18" spans="1:8" s="55" customFormat="1" ht="20.100000000000001" customHeight="1" x14ac:dyDescent="0.25">
      <c r="A18" s="86" t="s">
        <v>238</v>
      </c>
      <c r="B18" s="83" t="s">
        <v>56</v>
      </c>
      <c r="C18" s="84" t="s">
        <v>64</v>
      </c>
      <c r="D18" s="85">
        <v>8</v>
      </c>
      <c r="E18" s="29">
        <v>210</v>
      </c>
      <c r="F18" s="85">
        <v>253</v>
      </c>
      <c r="G18" s="85">
        <v>214</v>
      </c>
      <c r="H18" s="30">
        <f t="shared" si="1"/>
        <v>1.019047619047619</v>
      </c>
    </row>
    <row r="19" spans="1:8" s="55" customFormat="1" ht="20.100000000000001" customHeight="1" x14ac:dyDescent="0.25">
      <c r="A19" s="86" t="s">
        <v>239</v>
      </c>
      <c r="B19" s="83" t="s">
        <v>56</v>
      </c>
      <c r="C19" s="84" t="s">
        <v>64</v>
      </c>
      <c r="D19" s="85">
        <v>8</v>
      </c>
      <c r="E19" s="29">
        <v>210</v>
      </c>
      <c r="F19" s="85">
        <v>230</v>
      </c>
      <c r="G19" s="85">
        <v>209</v>
      </c>
      <c r="H19" s="30">
        <f t="shared" si="1"/>
        <v>0.99523809523809526</v>
      </c>
    </row>
    <row r="20" spans="1:8" ht="20.100000000000001" customHeight="1" x14ac:dyDescent="0.25">
      <c r="A20" s="140" t="s">
        <v>54</v>
      </c>
      <c r="B20" s="83"/>
      <c r="C20" s="84"/>
      <c r="D20" s="85"/>
      <c r="E20" s="87">
        <f>SUM(E15:E19)</f>
        <v>700</v>
      </c>
      <c r="F20" s="82">
        <f>SUM(F15:F19)</f>
        <v>721</v>
      </c>
      <c r="G20" s="87">
        <f>SUM(G15:G19)</f>
        <v>706</v>
      </c>
      <c r="H20" s="97">
        <f t="shared" si="1"/>
        <v>1.0085714285714287</v>
      </c>
    </row>
    <row r="21" spans="1:8" ht="20.100000000000001" customHeight="1" x14ac:dyDescent="0.25">
      <c r="A21" s="86"/>
      <c r="B21" s="83"/>
      <c r="C21" s="84"/>
      <c r="D21" s="85"/>
      <c r="E21" s="85"/>
      <c r="F21" s="85"/>
      <c r="G21" s="85"/>
      <c r="H21" s="30"/>
    </row>
    <row r="22" spans="1:8" ht="20.100000000000001" customHeight="1" thickBot="1" x14ac:dyDescent="0.3">
      <c r="A22" s="88"/>
      <c r="B22" s="89"/>
      <c r="C22" s="90"/>
      <c r="D22" s="91"/>
      <c r="E22" s="92"/>
      <c r="F22" s="91"/>
      <c r="G22" s="92"/>
      <c r="H22" s="93"/>
    </row>
    <row r="23" spans="1:8" ht="20.100000000000001" customHeight="1" x14ac:dyDescent="0.25">
      <c r="A23" s="56"/>
      <c r="B23" s="57"/>
      <c r="C23" s="58"/>
      <c r="D23" s="58"/>
      <c r="E23" s="59"/>
      <c r="F23" s="58"/>
      <c r="G23" s="60"/>
      <c r="H23" s="60"/>
    </row>
    <row r="24" spans="1:8" ht="20.100000000000001" customHeight="1" x14ac:dyDescent="0.25">
      <c r="A24" s="160" t="s">
        <v>2</v>
      </c>
      <c r="B24" s="160"/>
      <c r="C24" s="61"/>
      <c r="D24" s="62"/>
      <c r="E24" s="62"/>
      <c r="F24" s="62"/>
      <c r="G24" s="62"/>
      <c r="H24" s="63"/>
    </row>
    <row r="25" spans="1:8" ht="20.100000000000001" customHeight="1" x14ac:dyDescent="0.25">
      <c r="A25" s="64"/>
      <c r="B25" s="64"/>
      <c r="C25" s="61"/>
      <c r="D25" s="62"/>
      <c r="E25" s="62"/>
      <c r="F25" s="62"/>
      <c r="G25" s="62"/>
      <c r="H25" s="63"/>
    </row>
    <row r="26" spans="1:8" ht="20.100000000000001" customHeight="1" x14ac:dyDescent="0.25">
      <c r="A26" s="64"/>
      <c r="B26" s="64"/>
      <c r="C26" s="61"/>
      <c r="D26" s="62"/>
      <c r="E26" s="62"/>
      <c r="F26" s="62"/>
      <c r="G26" s="62"/>
      <c r="H26" s="63"/>
    </row>
    <row r="27" spans="1:8" ht="20.100000000000001" customHeight="1" x14ac:dyDescent="0.25">
      <c r="A27" s="64"/>
      <c r="B27" s="64"/>
      <c r="C27" s="61"/>
      <c r="D27" s="62"/>
      <c r="E27" s="62"/>
      <c r="F27" s="62"/>
      <c r="G27" s="62"/>
      <c r="H27" s="63"/>
    </row>
    <row r="28" spans="1:8" ht="20.100000000000001" customHeight="1" x14ac:dyDescent="0.25">
      <c r="A28" s="65"/>
      <c r="B28" s="65"/>
      <c r="C28" s="61"/>
      <c r="D28" s="62"/>
      <c r="E28" s="62"/>
      <c r="F28" s="62"/>
      <c r="G28" s="62"/>
      <c r="H28" s="63"/>
    </row>
    <row r="31" spans="1:8" x14ac:dyDescent="0.25">
      <c r="A31" s="54"/>
    </row>
    <row r="32" spans="1:8" x14ac:dyDescent="0.25">
      <c r="A32" s="56"/>
      <c r="B32" s="57"/>
      <c r="C32" s="58"/>
      <c r="D32" s="58"/>
      <c r="E32" s="59"/>
      <c r="F32" s="58"/>
      <c r="G32" s="60"/>
      <c r="H32" s="60"/>
    </row>
    <row r="33" spans="1:8" x14ac:dyDescent="0.25">
      <c r="A33" s="64"/>
      <c r="B33" s="64"/>
      <c r="C33" s="61"/>
      <c r="D33" s="62"/>
      <c r="E33" s="62"/>
      <c r="F33" s="62"/>
      <c r="G33" s="62"/>
      <c r="H33" s="63"/>
    </row>
    <row r="34" spans="1:8" x14ac:dyDescent="0.25">
      <c r="A34" s="65"/>
      <c r="B34" s="65"/>
      <c r="C34" s="61"/>
      <c r="D34" s="62"/>
      <c r="E34" s="62"/>
      <c r="F34" s="62"/>
      <c r="G34" s="62"/>
      <c r="H34" s="63"/>
    </row>
    <row r="35" spans="1:8" x14ac:dyDescent="0.25">
      <c r="A35" s="64"/>
      <c r="B35" s="64"/>
      <c r="C35" s="61"/>
      <c r="D35" s="62"/>
      <c r="E35" s="62"/>
      <c r="F35" s="62"/>
      <c r="G35" s="62"/>
      <c r="H35" s="63"/>
    </row>
    <row r="36" spans="1:8" x14ac:dyDescent="0.25">
      <c r="A36" s="64"/>
      <c r="B36" s="64"/>
      <c r="C36" s="61"/>
      <c r="D36" s="62"/>
      <c r="E36" s="62"/>
      <c r="F36" s="62"/>
      <c r="G36" s="62"/>
      <c r="H36" s="63"/>
    </row>
    <row r="37" spans="1:8" x14ac:dyDescent="0.25">
      <c r="A37" s="65"/>
      <c r="B37" s="65"/>
      <c r="C37" s="61"/>
      <c r="D37" s="62"/>
      <c r="E37" s="62"/>
      <c r="F37" s="62"/>
      <c r="G37" s="62"/>
      <c r="H37" s="63"/>
    </row>
    <row r="38" spans="1:8" x14ac:dyDescent="0.25">
      <c r="A38" s="64"/>
      <c r="B38" s="64"/>
      <c r="C38" s="61"/>
      <c r="D38" s="62"/>
      <c r="E38" s="62"/>
      <c r="F38" s="62"/>
      <c r="G38" s="62"/>
      <c r="H38" s="63"/>
    </row>
    <row r="40" spans="1:8" x14ac:dyDescent="0.25">
      <c r="A40" s="53"/>
    </row>
    <row r="41" spans="1:8" x14ac:dyDescent="0.25">
      <c r="A41" s="45"/>
    </row>
  </sheetData>
  <mergeCells count="4">
    <mergeCell ref="A2:H2"/>
    <mergeCell ref="A3:H3"/>
    <mergeCell ref="A24:B24"/>
    <mergeCell ref="A4:H4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5610-C153-412F-9468-CB22AF42A111}">
  <sheetPr>
    <pageSetUpPr fitToPage="1"/>
  </sheetPr>
  <dimension ref="A1:H53"/>
  <sheetViews>
    <sheetView zoomScale="80" zoomScaleNormal="80" workbookViewId="0">
      <selection activeCell="A2" sqref="A2:H3"/>
    </sheetView>
  </sheetViews>
  <sheetFormatPr defaultColWidth="9.140625" defaultRowHeight="15" x14ac:dyDescent="0.25"/>
  <cols>
    <col min="1" max="1" width="20.28515625" style="2" customWidth="1"/>
    <col min="2" max="2" width="23.28515625" style="2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>
      <c r="A1" s="158" t="s">
        <v>44</v>
      </c>
      <c r="B1" s="158"/>
      <c r="C1" s="158"/>
      <c r="D1" s="158"/>
      <c r="E1" s="158"/>
      <c r="F1" s="158"/>
      <c r="G1" s="158"/>
      <c r="H1" s="158"/>
    </row>
    <row r="2" spans="1:8" ht="21" customHeight="1" x14ac:dyDescent="0.25">
      <c r="A2" s="159" t="s">
        <v>43</v>
      </c>
      <c r="B2" s="159"/>
      <c r="C2" s="159"/>
      <c r="D2" s="159"/>
      <c r="E2" s="159"/>
      <c r="F2" s="159"/>
      <c r="G2" s="159"/>
      <c r="H2" s="159"/>
    </row>
    <row r="3" spans="1:8" ht="20.100000000000001" customHeight="1" x14ac:dyDescent="0.25">
      <c r="A3" s="161" t="s">
        <v>264</v>
      </c>
      <c r="B3" s="161"/>
      <c r="C3" s="161"/>
      <c r="D3" s="161"/>
      <c r="E3" s="161"/>
      <c r="F3" s="161"/>
      <c r="G3" s="161"/>
      <c r="H3" s="161"/>
    </row>
    <row r="4" spans="1:8" ht="20.100000000000001" customHeight="1" thickBot="1" x14ac:dyDescent="0.3">
      <c r="A4" s="17" t="s">
        <v>357</v>
      </c>
      <c r="B4" s="150"/>
      <c r="C4" s="150"/>
      <c r="D4" s="150"/>
      <c r="E4" s="150"/>
      <c r="F4" s="150"/>
      <c r="G4" s="150"/>
      <c r="H4" s="150"/>
    </row>
    <row r="5" spans="1:8" ht="32.25" thickBot="1" x14ac:dyDescent="0.3">
      <c r="A5" s="95" t="s">
        <v>35</v>
      </c>
      <c r="B5" s="95" t="s">
        <v>36</v>
      </c>
      <c r="C5" s="95" t="s">
        <v>16</v>
      </c>
      <c r="D5" s="95" t="s">
        <v>37</v>
      </c>
      <c r="E5" s="96" t="s">
        <v>50</v>
      </c>
      <c r="F5" s="96" t="s">
        <v>51</v>
      </c>
      <c r="G5" s="96" t="s">
        <v>40</v>
      </c>
      <c r="H5" s="96" t="s">
        <v>41</v>
      </c>
    </row>
    <row r="6" spans="1:8" ht="20.100000000000001" customHeight="1" x14ac:dyDescent="0.25">
      <c r="A6" s="79" t="s">
        <v>300</v>
      </c>
      <c r="B6" s="80" t="s">
        <v>122</v>
      </c>
      <c r="C6" s="81" t="s">
        <v>64</v>
      </c>
      <c r="D6" s="29">
        <v>8</v>
      </c>
      <c r="E6" s="29">
        <v>150</v>
      </c>
      <c r="F6" s="85">
        <v>119</v>
      </c>
      <c r="G6" s="85">
        <v>146</v>
      </c>
      <c r="H6" s="30">
        <f>G6/E6</f>
        <v>0.97333333333333338</v>
      </c>
    </row>
    <row r="7" spans="1:8" ht="20.100000000000001" customHeight="1" x14ac:dyDescent="0.25">
      <c r="A7" s="79" t="s">
        <v>302</v>
      </c>
      <c r="B7" s="83" t="s">
        <v>122</v>
      </c>
      <c r="C7" s="84" t="s">
        <v>64</v>
      </c>
      <c r="D7" s="85">
        <v>8</v>
      </c>
      <c r="E7" s="29">
        <v>150</v>
      </c>
      <c r="F7" s="85">
        <v>93</v>
      </c>
      <c r="G7" s="85">
        <v>157</v>
      </c>
      <c r="H7" s="30">
        <f t="shared" ref="H7:H11" si="0">G7/E7</f>
        <v>1.0466666666666666</v>
      </c>
    </row>
    <row r="8" spans="1:8" ht="20.100000000000001" customHeight="1" x14ac:dyDescent="0.25">
      <c r="A8" s="140" t="s">
        <v>120</v>
      </c>
      <c r="B8" s="83"/>
      <c r="C8" s="84"/>
      <c r="D8" s="85"/>
      <c r="E8" s="87">
        <f>SUM(E6:E7)</f>
        <v>300</v>
      </c>
      <c r="F8" s="85">
        <f>SUM(F6:F7)</f>
        <v>212</v>
      </c>
      <c r="G8" s="87">
        <f>SUM(G6:G7)</f>
        <v>303</v>
      </c>
      <c r="H8" s="97">
        <f t="shared" si="0"/>
        <v>1.01</v>
      </c>
    </row>
    <row r="9" spans="1:8" ht="20.100000000000001" customHeight="1" x14ac:dyDescent="0.25">
      <c r="A9" s="79"/>
      <c r="B9" s="83"/>
      <c r="C9" s="84"/>
      <c r="D9" s="85"/>
      <c r="E9" s="29"/>
      <c r="F9" s="85"/>
      <c r="G9" s="85"/>
      <c r="H9" s="30"/>
    </row>
    <row r="10" spans="1:8" s="55" customFormat="1" ht="20.100000000000001" customHeight="1" x14ac:dyDescent="0.25">
      <c r="A10" s="86" t="s">
        <v>301</v>
      </c>
      <c r="B10" s="83" t="s">
        <v>123</v>
      </c>
      <c r="C10" s="84" t="s">
        <v>59</v>
      </c>
      <c r="D10" s="85" t="s">
        <v>61</v>
      </c>
      <c r="E10" s="85">
        <v>500</v>
      </c>
      <c r="F10" s="85">
        <v>507</v>
      </c>
      <c r="G10" s="85">
        <v>498</v>
      </c>
      <c r="H10" s="30">
        <f t="shared" si="0"/>
        <v>0.996</v>
      </c>
    </row>
    <row r="11" spans="1:8" s="55" customFormat="1" ht="20.100000000000001" customHeight="1" x14ac:dyDescent="0.25">
      <c r="A11" s="86" t="s">
        <v>303</v>
      </c>
      <c r="B11" s="80" t="s">
        <v>123</v>
      </c>
      <c r="C11" s="81" t="s">
        <v>59</v>
      </c>
      <c r="D11" s="29" t="s">
        <v>60</v>
      </c>
      <c r="E11" s="29">
        <v>150</v>
      </c>
      <c r="F11" s="29">
        <v>195</v>
      </c>
      <c r="G11" s="29">
        <v>160</v>
      </c>
      <c r="H11" s="30">
        <f t="shared" si="0"/>
        <v>1.0666666666666667</v>
      </c>
    </row>
    <row r="12" spans="1:8" s="55" customFormat="1" ht="20.100000000000001" customHeight="1" x14ac:dyDescent="0.25">
      <c r="A12" s="140" t="s">
        <v>121</v>
      </c>
      <c r="B12" s="83"/>
      <c r="C12" s="81"/>
      <c r="D12" s="29"/>
      <c r="E12" s="87">
        <f>SUM(E10:E11)</f>
        <v>650</v>
      </c>
      <c r="F12" s="85">
        <f>SUM(F10:F11)</f>
        <v>702</v>
      </c>
      <c r="G12" s="87">
        <f>SUM(G10:G11)</f>
        <v>658</v>
      </c>
      <c r="H12" s="97">
        <f t="shared" ref="H12" si="1">G12/E12</f>
        <v>1.0123076923076924</v>
      </c>
    </row>
    <row r="13" spans="1:8" s="55" customFormat="1" ht="20.100000000000001" customHeight="1" x14ac:dyDescent="0.25">
      <c r="A13" s="79"/>
      <c r="B13" s="83"/>
      <c r="C13" s="84"/>
      <c r="D13" s="85"/>
      <c r="E13" s="29"/>
      <c r="F13" s="85"/>
      <c r="G13" s="85"/>
      <c r="H13" s="30"/>
    </row>
    <row r="14" spans="1:8" s="55" customFormat="1" ht="20.100000000000001" customHeight="1" x14ac:dyDescent="0.25">
      <c r="A14" s="79"/>
      <c r="B14" s="83"/>
      <c r="C14" s="84"/>
      <c r="D14" s="85"/>
      <c r="E14" s="29"/>
      <c r="F14" s="85"/>
      <c r="G14" s="85"/>
      <c r="H14" s="30"/>
    </row>
    <row r="15" spans="1:8" ht="20.100000000000001" customHeight="1" x14ac:dyDescent="0.25">
      <c r="A15" s="79"/>
      <c r="B15" s="83"/>
      <c r="C15" s="84"/>
      <c r="D15" s="85"/>
      <c r="E15" s="29"/>
      <c r="F15" s="85"/>
      <c r="G15" s="85"/>
      <c r="H15" s="30"/>
    </row>
    <row r="16" spans="1:8" ht="20.100000000000001" customHeight="1" x14ac:dyDescent="0.25">
      <c r="A16" s="86"/>
      <c r="B16" s="83"/>
      <c r="C16" s="84"/>
      <c r="D16" s="85"/>
      <c r="E16" s="85"/>
      <c r="F16" s="85"/>
      <c r="G16" s="85"/>
      <c r="H16" s="30"/>
    </row>
    <row r="17" spans="1:8" ht="20.100000000000001" customHeight="1" x14ac:dyDescent="0.25">
      <c r="A17" s="79"/>
      <c r="B17" s="80"/>
      <c r="C17" s="81"/>
      <c r="D17" s="29"/>
      <c r="E17" s="29"/>
      <c r="F17" s="29"/>
      <c r="G17" s="29"/>
      <c r="H17" s="30"/>
    </row>
    <row r="18" spans="1:8" s="55" customFormat="1" ht="20.100000000000001" customHeight="1" x14ac:dyDescent="0.25">
      <c r="A18" s="79"/>
      <c r="B18" s="83"/>
      <c r="C18" s="84"/>
      <c r="D18" s="85"/>
      <c r="E18" s="85"/>
      <c r="F18" s="85"/>
      <c r="G18" s="85"/>
      <c r="H18" s="30"/>
    </row>
    <row r="19" spans="1:8" ht="20.100000000000001" customHeight="1" x14ac:dyDescent="0.25">
      <c r="A19" s="79"/>
      <c r="B19" s="83"/>
      <c r="C19" s="84"/>
      <c r="D19" s="85"/>
      <c r="E19" s="85"/>
      <c r="F19" s="85"/>
      <c r="G19" s="85"/>
      <c r="H19" s="30"/>
    </row>
    <row r="20" spans="1:8" ht="20.100000000000001" customHeight="1" x14ac:dyDescent="0.25">
      <c r="A20" s="79"/>
      <c r="B20" s="83"/>
      <c r="C20" s="84"/>
      <c r="D20" s="85"/>
      <c r="E20" s="85"/>
      <c r="F20" s="85"/>
      <c r="G20" s="85"/>
      <c r="H20" s="30"/>
    </row>
    <row r="21" spans="1:8" ht="20.100000000000001" customHeight="1" x14ac:dyDescent="0.25">
      <c r="A21" s="79"/>
      <c r="B21" s="83"/>
      <c r="C21" s="84"/>
      <c r="D21" s="85"/>
      <c r="E21" s="85"/>
      <c r="F21" s="85"/>
      <c r="G21" s="85"/>
      <c r="H21" s="30"/>
    </row>
    <row r="22" spans="1:8" ht="20.100000000000001" customHeight="1" x14ac:dyDescent="0.25">
      <c r="A22" s="79"/>
      <c r="B22" s="83"/>
      <c r="C22" s="84"/>
      <c r="D22" s="85"/>
      <c r="E22" s="85"/>
      <c r="F22" s="85"/>
      <c r="G22" s="85"/>
      <c r="H22" s="30"/>
    </row>
    <row r="23" spans="1:8" ht="20.100000000000001" customHeight="1" x14ac:dyDescent="0.25">
      <c r="A23" s="79"/>
      <c r="B23" s="83"/>
      <c r="C23" s="84"/>
      <c r="D23" s="85"/>
      <c r="E23" s="85"/>
      <c r="F23" s="85"/>
      <c r="G23" s="85"/>
      <c r="H23" s="30"/>
    </row>
    <row r="24" spans="1:8" ht="20.100000000000001" customHeight="1" x14ac:dyDescent="0.25">
      <c r="A24" s="79"/>
      <c r="B24" s="83"/>
      <c r="C24" s="84"/>
      <c r="D24" s="85"/>
      <c r="E24" s="85"/>
      <c r="F24" s="85"/>
      <c r="G24" s="85"/>
      <c r="H24" s="30"/>
    </row>
    <row r="25" spans="1:8" ht="20.100000000000001" customHeight="1" x14ac:dyDescent="0.25">
      <c r="A25" s="79"/>
      <c r="B25" s="83"/>
      <c r="C25" s="84"/>
      <c r="D25" s="85"/>
      <c r="E25" s="85"/>
      <c r="F25" s="85"/>
      <c r="G25" s="85"/>
      <c r="H25" s="30"/>
    </row>
    <row r="26" spans="1:8" ht="20.100000000000001" customHeight="1" x14ac:dyDescent="0.25">
      <c r="A26" s="79"/>
      <c r="B26" s="83"/>
      <c r="C26" s="84"/>
      <c r="D26" s="85"/>
      <c r="E26" s="85"/>
      <c r="F26" s="85"/>
      <c r="G26" s="85"/>
      <c r="H26" s="30"/>
    </row>
    <row r="27" spans="1:8" ht="20.100000000000001" customHeight="1" x14ac:dyDescent="0.25">
      <c r="A27" s="79"/>
      <c r="B27" s="83"/>
      <c r="C27" s="84"/>
      <c r="D27" s="85"/>
      <c r="E27" s="85"/>
      <c r="F27" s="85"/>
      <c r="G27" s="85"/>
      <c r="H27" s="30"/>
    </row>
    <row r="28" spans="1:8" ht="20.100000000000001" customHeight="1" x14ac:dyDescent="0.25">
      <c r="A28" s="79"/>
      <c r="B28" s="83"/>
      <c r="C28" s="84"/>
      <c r="D28" s="85"/>
      <c r="E28" s="85"/>
      <c r="F28" s="85"/>
      <c r="G28" s="85"/>
      <c r="H28" s="30"/>
    </row>
    <row r="29" spans="1:8" ht="20.100000000000001" customHeight="1" x14ac:dyDescent="0.25">
      <c r="A29" s="79"/>
      <c r="B29" s="83"/>
      <c r="C29" s="84"/>
      <c r="D29" s="85"/>
      <c r="E29" s="85"/>
      <c r="F29" s="85"/>
      <c r="G29" s="85"/>
      <c r="H29" s="30"/>
    </row>
    <row r="30" spans="1:8" ht="20.100000000000001" customHeight="1" x14ac:dyDescent="0.25">
      <c r="A30" s="79"/>
      <c r="B30" s="83"/>
      <c r="C30" s="84"/>
      <c r="D30" s="85"/>
      <c r="E30" s="29"/>
      <c r="F30" s="85"/>
      <c r="G30" s="85"/>
      <c r="H30" s="30"/>
    </row>
    <row r="31" spans="1:8" ht="20.100000000000001" customHeight="1" x14ac:dyDescent="0.25">
      <c r="A31" s="79"/>
      <c r="B31" s="83"/>
      <c r="C31" s="84"/>
      <c r="D31" s="85"/>
      <c r="E31" s="29"/>
      <c r="F31" s="85"/>
      <c r="G31" s="85"/>
      <c r="H31" s="30"/>
    </row>
    <row r="32" spans="1:8" ht="20.100000000000001" customHeight="1" x14ac:dyDescent="0.25">
      <c r="A32" s="79"/>
      <c r="B32" s="83"/>
      <c r="C32" s="84"/>
      <c r="D32" s="85"/>
      <c r="E32" s="29"/>
      <c r="F32" s="85"/>
      <c r="G32" s="85"/>
      <c r="H32" s="30"/>
    </row>
    <row r="33" spans="1:8" ht="20.100000000000001" customHeight="1" x14ac:dyDescent="0.25">
      <c r="A33" s="86"/>
      <c r="B33" s="83"/>
      <c r="C33" s="84"/>
      <c r="D33" s="85"/>
      <c r="E33" s="85"/>
      <c r="F33" s="85"/>
      <c r="G33" s="85"/>
      <c r="H33" s="30"/>
    </row>
    <row r="34" spans="1:8" ht="20.100000000000001" customHeight="1" thickBot="1" x14ac:dyDescent="0.3">
      <c r="A34" s="88"/>
      <c r="B34" s="89"/>
      <c r="C34" s="90"/>
      <c r="D34" s="91"/>
      <c r="E34" s="92"/>
      <c r="F34" s="91"/>
      <c r="G34" s="92"/>
      <c r="H34" s="98"/>
    </row>
    <row r="35" spans="1:8" ht="20.100000000000001" customHeight="1" x14ac:dyDescent="0.25">
      <c r="A35" s="56"/>
      <c r="B35" s="57"/>
      <c r="C35" s="58"/>
      <c r="D35" s="58"/>
      <c r="E35" s="59"/>
      <c r="F35" s="58"/>
      <c r="G35" s="60"/>
      <c r="H35" s="60"/>
    </row>
    <row r="36" spans="1:8" ht="20.100000000000001" customHeight="1" x14ac:dyDescent="0.25">
      <c r="A36" s="160" t="s">
        <v>2</v>
      </c>
      <c r="B36" s="160"/>
      <c r="C36" s="61"/>
      <c r="D36" s="62"/>
      <c r="E36" s="62"/>
      <c r="F36" s="62"/>
      <c r="G36" s="62"/>
      <c r="H36" s="63"/>
    </row>
    <row r="37" spans="1:8" ht="20.100000000000001" customHeight="1" x14ac:dyDescent="0.25">
      <c r="A37" s="64"/>
      <c r="B37" s="64"/>
      <c r="C37" s="61"/>
      <c r="D37" s="62"/>
      <c r="E37" s="62"/>
      <c r="F37" s="62"/>
      <c r="G37" s="62"/>
      <c r="H37" s="63"/>
    </row>
    <row r="38" spans="1:8" ht="20.100000000000001" customHeight="1" x14ac:dyDescent="0.25">
      <c r="A38" s="64"/>
      <c r="B38" s="64"/>
      <c r="C38" s="61"/>
      <c r="D38" s="62"/>
      <c r="E38" s="62"/>
      <c r="F38" s="62"/>
      <c r="G38" s="62"/>
      <c r="H38" s="63"/>
    </row>
    <row r="39" spans="1:8" ht="20.100000000000001" customHeight="1" x14ac:dyDescent="0.25">
      <c r="A39" s="64"/>
      <c r="B39" s="64"/>
      <c r="C39" s="61"/>
      <c r="D39" s="62"/>
      <c r="E39" s="62"/>
      <c r="F39" s="62"/>
      <c r="G39" s="62"/>
      <c r="H39" s="63"/>
    </row>
    <row r="40" spans="1:8" ht="20.100000000000001" customHeight="1" x14ac:dyDescent="0.25">
      <c r="A40" s="65"/>
      <c r="B40" s="65"/>
      <c r="C40" s="61"/>
      <c r="D40" s="62"/>
      <c r="E40" s="62"/>
      <c r="F40" s="62"/>
      <c r="G40" s="62"/>
      <c r="H40" s="63"/>
    </row>
    <row r="43" spans="1:8" x14ac:dyDescent="0.25">
      <c r="A43" s="54"/>
    </row>
    <row r="44" spans="1:8" x14ac:dyDescent="0.25">
      <c r="A44" s="56"/>
      <c r="B44" s="57"/>
      <c r="C44" s="58"/>
      <c r="D44" s="58"/>
      <c r="E44" s="59"/>
      <c r="F44" s="58"/>
      <c r="G44" s="60"/>
      <c r="H44" s="60"/>
    </row>
    <row r="45" spans="1:8" x14ac:dyDescent="0.25">
      <c r="A45" s="64"/>
      <c r="B45" s="64"/>
      <c r="C45" s="61"/>
      <c r="D45" s="62"/>
      <c r="E45" s="62"/>
      <c r="F45" s="62"/>
      <c r="G45" s="62"/>
      <c r="H45" s="63"/>
    </row>
    <row r="46" spans="1:8" x14ac:dyDescent="0.25">
      <c r="A46" s="65"/>
      <c r="B46" s="65"/>
      <c r="C46" s="61"/>
      <c r="D46" s="62"/>
      <c r="E46" s="62"/>
      <c r="F46" s="62"/>
      <c r="G46" s="62"/>
      <c r="H46" s="63"/>
    </row>
    <row r="47" spans="1:8" x14ac:dyDescent="0.25">
      <c r="A47" s="64"/>
      <c r="B47" s="64"/>
      <c r="C47" s="61"/>
      <c r="D47" s="62"/>
      <c r="E47" s="62"/>
      <c r="F47" s="62"/>
      <c r="G47" s="62"/>
      <c r="H47" s="63"/>
    </row>
    <row r="48" spans="1:8" x14ac:dyDescent="0.25">
      <c r="A48" s="64"/>
      <c r="B48" s="64"/>
      <c r="C48" s="61"/>
      <c r="D48" s="62"/>
      <c r="E48" s="62"/>
      <c r="F48" s="62"/>
      <c r="G48" s="62"/>
      <c r="H48" s="63"/>
    </row>
    <row r="49" spans="1:8" x14ac:dyDescent="0.25">
      <c r="A49" s="65"/>
      <c r="B49" s="65"/>
      <c r="C49" s="61"/>
      <c r="D49" s="62"/>
      <c r="E49" s="62"/>
      <c r="F49" s="62"/>
      <c r="G49" s="62"/>
      <c r="H49" s="63"/>
    </row>
    <row r="50" spans="1:8" x14ac:dyDescent="0.25">
      <c r="A50" s="64"/>
      <c r="B50" s="64"/>
      <c r="C50" s="61"/>
      <c r="D50" s="62"/>
      <c r="E50" s="62"/>
      <c r="F50" s="62"/>
      <c r="G50" s="62"/>
      <c r="H50" s="63"/>
    </row>
    <row r="52" spans="1:8" x14ac:dyDescent="0.25">
      <c r="A52" s="53"/>
    </row>
    <row r="53" spans="1:8" x14ac:dyDescent="0.25">
      <c r="A53" s="45"/>
    </row>
  </sheetData>
  <mergeCells count="4">
    <mergeCell ref="A1:H1"/>
    <mergeCell ref="A36:B36"/>
    <mergeCell ref="A2:H2"/>
    <mergeCell ref="A3:H3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9088-4138-4988-A23B-8E38F512CE11}">
  <sheetPr>
    <pageSetUpPr fitToPage="1"/>
  </sheetPr>
  <dimension ref="A1:J74"/>
  <sheetViews>
    <sheetView zoomScale="80" zoomScaleNormal="80" workbookViewId="0">
      <selection activeCell="K16" sqref="K16"/>
    </sheetView>
  </sheetViews>
  <sheetFormatPr defaultColWidth="15.7109375" defaultRowHeight="15" x14ac:dyDescent="0.25"/>
  <cols>
    <col min="1" max="1" width="22.85546875" style="2" bestFit="1" customWidth="1"/>
    <col min="2" max="5" width="10.7109375" style="2" customWidth="1"/>
    <col min="6" max="6" width="18" style="2" bestFit="1" customWidth="1"/>
    <col min="7" max="8" width="10.7109375" style="2" customWidth="1"/>
    <col min="9" max="16384" width="15.7109375" style="2"/>
  </cols>
  <sheetData>
    <row r="1" spans="1:10" s="101" customFormat="1" ht="51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00"/>
      <c r="J1" s="100"/>
    </row>
    <row r="2" spans="1:10" s="101" customFormat="1" ht="20.25" x14ac:dyDescent="0.2">
      <c r="A2" s="159" t="s">
        <v>43</v>
      </c>
      <c r="B2" s="159"/>
      <c r="C2" s="159"/>
      <c r="D2" s="159"/>
      <c r="E2" s="159"/>
      <c r="F2" s="159"/>
      <c r="G2" s="159"/>
      <c r="H2" s="159"/>
      <c r="I2" s="102"/>
      <c r="J2" s="102"/>
    </row>
    <row r="3" spans="1:10" s="101" customFormat="1" ht="18" x14ac:dyDescent="0.2">
      <c r="A3" s="161" t="s">
        <v>264</v>
      </c>
      <c r="B3" s="161"/>
      <c r="C3" s="161"/>
      <c r="D3" s="161"/>
      <c r="E3" s="161"/>
      <c r="F3" s="161"/>
      <c r="G3" s="161"/>
      <c r="H3" s="161"/>
      <c r="I3" s="103"/>
      <c r="J3" s="103"/>
    </row>
    <row r="4" spans="1:10" s="101" customFormat="1" ht="20.100000000000001" customHeight="1" x14ac:dyDescent="0.2">
      <c r="B4" s="44"/>
    </row>
    <row r="5" spans="1:10" s="101" customFormat="1" ht="20.100000000000001" customHeight="1" thickBot="1" x14ac:dyDescent="0.25">
      <c r="A5" s="169" t="s">
        <v>207</v>
      </c>
      <c r="B5" s="169"/>
      <c r="C5" s="170" t="s">
        <v>208</v>
      </c>
      <c r="D5" s="170"/>
      <c r="E5" s="170"/>
      <c r="F5" s="170"/>
      <c r="G5" s="170"/>
      <c r="H5" s="170"/>
    </row>
    <row r="6" spans="1:10" s="101" customFormat="1" ht="20.100000000000001" customHeight="1" thickBot="1" x14ac:dyDescent="0.25">
      <c r="A6" s="166" t="s">
        <v>1</v>
      </c>
      <c r="B6" s="167"/>
      <c r="C6" s="167"/>
      <c r="D6" s="168"/>
      <c r="E6" s="105"/>
      <c r="F6" s="166" t="s">
        <v>3</v>
      </c>
      <c r="G6" s="167"/>
      <c r="H6" s="168"/>
    </row>
    <row r="7" spans="1:10" s="101" customFormat="1" ht="20.100000000000001" customHeight="1" x14ac:dyDescent="0.2">
      <c r="A7" s="106" t="s">
        <v>10</v>
      </c>
      <c r="B7" s="171" t="s">
        <v>389</v>
      </c>
      <c r="C7" s="172"/>
      <c r="D7" s="173"/>
      <c r="E7" s="105"/>
      <c r="F7" s="107" t="s">
        <v>2</v>
      </c>
      <c r="G7" s="108" t="s">
        <v>26</v>
      </c>
      <c r="H7" s="109" t="s">
        <v>27</v>
      </c>
    </row>
    <row r="8" spans="1:10" s="101" customFormat="1" ht="20.100000000000001" customHeight="1" x14ac:dyDescent="0.2">
      <c r="A8" s="106" t="s">
        <v>12</v>
      </c>
      <c r="B8" s="174" t="s">
        <v>209</v>
      </c>
      <c r="C8" s="175"/>
      <c r="D8" s="176"/>
      <c r="E8" s="105"/>
      <c r="F8" s="110" t="s">
        <v>200</v>
      </c>
      <c r="G8" s="108">
        <v>620</v>
      </c>
      <c r="H8" s="109">
        <v>603</v>
      </c>
    </row>
    <row r="9" spans="1:10" s="101" customFormat="1" ht="20.100000000000001" customHeight="1" thickBot="1" x14ac:dyDescent="0.25">
      <c r="A9" s="111" t="s">
        <v>14</v>
      </c>
      <c r="B9" s="177" t="s">
        <v>210</v>
      </c>
      <c r="C9" s="178"/>
      <c r="D9" s="179"/>
      <c r="E9" s="105"/>
      <c r="F9" s="110" t="s">
        <v>201</v>
      </c>
      <c r="G9" s="108"/>
      <c r="H9" s="109" t="s">
        <v>390</v>
      </c>
    </row>
    <row r="10" spans="1:10" s="101" customFormat="1" ht="20.100000000000001" customHeight="1" thickBot="1" x14ac:dyDescent="0.25">
      <c r="A10" s="180"/>
      <c r="B10" s="180"/>
      <c r="C10" s="180"/>
      <c r="D10" s="180"/>
      <c r="E10" s="105"/>
      <c r="F10" s="110" t="s">
        <v>5</v>
      </c>
      <c r="G10" s="108"/>
      <c r="H10" s="109">
        <v>214</v>
      </c>
    </row>
    <row r="11" spans="1:10" s="101" customFormat="1" ht="20.100000000000001" customHeight="1" thickBot="1" x14ac:dyDescent="0.25">
      <c r="A11" s="166" t="s">
        <v>19</v>
      </c>
      <c r="B11" s="167"/>
      <c r="C11" s="167"/>
      <c r="D11" s="168"/>
      <c r="E11" s="105"/>
      <c r="F11" s="110" t="s">
        <v>6</v>
      </c>
      <c r="G11" s="108"/>
      <c r="H11" s="109">
        <v>0.67</v>
      </c>
    </row>
    <row r="12" spans="1:10" s="101" customFormat="1" ht="20.100000000000001" customHeight="1" x14ac:dyDescent="0.2">
      <c r="A12" s="110" t="s">
        <v>21</v>
      </c>
      <c r="B12" s="181" t="s">
        <v>391</v>
      </c>
      <c r="C12" s="182"/>
      <c r="D12" s="183"/>
      <c r="E12" s="105"/>
      <c r="F12" s="110" t="s">
        <v>33</v>
      </c>
      <c r="G12" s="108"/>
      <c r="H12" s="109">
        <v>-0.11</v>
      </c>
    </row>
    <row r="13" spans="1:10" s="101" customFormat="1" ht="20.100000000000001" customHeight="1" x14ac:dyDescent="0.2">
      <c r="A13" s="107" t="s">
        <v>24</v>
      </c>
      <c r="B13" s="181" t="s">
        <v>392</v>
      </c>
      <c r="C13" s="182"/>
      <c r="D13" s="183"/>
      <c r="E13" s="105"/>
      <c r="F13" s="110" t="s">
        <v>202</v>
      </c>
      <c r="G13" s="108"/>
      <c r="H13" s="109">
        <v>0.18</v>
      </c>
    </row>
    <row r="14" spans="1:10" s="101" customFormat="1" ht="20.100000000000001" customHeight="1" thickBot="1" x14ac:dyDescent="0.25">
      <c r="A14" s="107" t="s">
        <v>25</v>
      </c>
      <c r="B14" s="181" t="s">
        <v>393</v>
      </c>
      <c r="C14" s="182"/>
      <c r="D14" s="183"/>
      <c r="E14" s="105"/>
      <c r="F14" s="112" t="s">
        <v>7</v>
      </c>
      <c r="G14" s="113"/>
      <c r="H14" s="114">
        <v>0.28999999999999998</v>
      </c>
    </row>
    <row r="15" spans="1:10" s="101" customFormat="1" ht="20.100000000000001" customHeight="1" x14ac:dyDescent="0.2">
      <c r="A15" s="107" t="s">
        <v>28</v>
      </c>
      <c r="B15" s="184">
        <v>1</v>
      </c>
      <c r="C15" s="185"/>
      <c r="D15" s="186"/>
      <c r="E15" s="105"/>
    </row>
    <row r="16" spans="1:10" s="101" customFormat="1" ht="20.100000000000001" customHeight="1" x14ac:dyDescent="0.2">
      <c r="A16" s="107" t="s">
        <v>30</v>
      </c>
      <c r="B16" s="184">
        <v>208</v>
      </c>
      <c r="C16" s="185"/>
      <c r="D16" s="186"/>
      <c r="E16" s="105"/>
      <c r="F16" s="104" t="s">
        <v>2</v>
      </c>
      <c r="G16" s="115"/>
      <c r="H16" s="115"/>
    </row>
    <row r="17" spans="1:9" s="101" customFormat="1" ht="20.100000000000001" customHeight="1" thickBot="1" x14ac:dyDescent="0.25">
      <c r="A17" s="116" t="s">
        <v>31</v>
      </c>
      <c r="B17" s="187">
        <v>1.35</v>
      </c>
      <c r="C17" s="188"/>
      <c r="D17" s="189"/>
      <c r="E17" s="105"/>
      <c r="F17" s="105"/>
      <c r="G17" s="105"/>
      <c r="H17" s="105"/>
    </row>
    <row r="18" spans="1:9" s="101" customFormat="1" ht="20.100000000000001" customHeight="1" thickBot="1" x14ac:dyDescent="0.25">
      <c r="A18" s="105"/>
      <c r="B18" s="105"/>
      <c r="C18" s="105"/>
      <c r="D18" s="105"/>
      <c r="E18" s="105"/>
      <c r="F18" s="105"/>
      <c r="G18" s="105"/>
      <c r="H18" s="105"/>
    </row>
    <row r="19" spans="1:9" s="101" customFormat="1" ht="31.9" customHeight="1" thickBot="1" x14ac:dyDescent="0.3">
      <c r="A19" s="22" t="s">
        <v>35</v>
      </c>
      <c r="B19" s="22" t="s">
        <v>36</v>
      </c>
      <c r="C19" s="23" t="s">
        <v>16</v>
      </c>
      <c r="D19" s="23" t="s">
        <v>37</v>
      </c>
      <c r="E19" s="23" t="s">
        <v>203</v>
      </c>
      <c r="F19" s="23" t="s">
        <v>204</v>
      </c>
      <c r="G19" s="23" t="s">
        <v>205</v>
      </c>
      <c r="H19" s="24" t="s">
        <v>206</v>
      </c>
      <c r="I19" s="117"/>
    </row>
    <row r="20" spans="1:9" s="101" customFormat="1" ht="20.100000000000001" customHeight="1" thickBot="1" x14ac:dyDescent="0.25">
      <c r="A20" s="118" t="s">
        <v>211</v>
      </c>
      <c r="B20" s="119" t="s">
        <v>213</v>
      </c>
      <c r="C20" s="32" t="s">
        <v>63</v>
      </c>
      <c r="D20" s="27">
        <v>10</v>
      </c>
      <c r="E20" s="27">
        <v>320</v>
      </c>
      <c r="F20" s="27">
        <v>254</v>
      </c>
      <c r="G20" s="120">
        <v>314</v>
      </c>
      <c r="H20" s="121">
        <f>G20/E20</f>
        <v>0.98124999999999996</v>
      </c>
      <c r="I20" s="122"/>
    </row>
    <row r="21" spans="1:9" s="101" customFormat="1" ht="20.100000000000001" customHeight="1" x14ac:dyDescent="0.2">
      <c r="A21" s="118" t="s">
        <v>212</v>
      </c>
      <c r="B21" s="119" t="s">
        <v>213</v>
      </c>
      <c r="C21" s="32" t="s">
        <v>63</v>
      </c>
      <c r="D21" s="27">
        <v>10</v>
      </c>
      <c r="E21" s="27">
        <v>300</v>
      </c>
      <c r="F21" s="27">
        <v>224</v>
      </c>
      <c r="G21" s="28">
        <v>289</v>
      </c>
      <c r="H21" s="121">
        <f t="shared" ref="H21:H22" si="0">G21/E21</f>
        <v>0.96333333333333337</v>
      </c>
      <c r="I21" s="122"/>
    </row>
    <row r="22" spans="1:9" s="101" customFormat="1" ht="20.100000000000001" customHeight="1" x14ac:dyDescent="0.2">
      <c r="A22" s="31"/>
      <c r="B22" s="119"/>
      <c r="C22" s="32"/>
      <c r="D22" s="27"/>
      <c r="E22" s="99">
        <f>SUM(E20:E21)</f>
        <v>620</v>
      </c>
      <c r="F22" s="27">
        <f>SUM(F20:F21)</f>
        <v>478</v>
      </c>
      <c r="G22" s="99">
        <f>SUM(G20:G21)</f>
        <v>603</v>
      </c>
      <c r="H22" s="128">
        <f t="shared" si="0"/>
        <v>0.97258064516129028</v>
      </c>
      <c r="I22" s="122"/>
    </row>
    <row r="23" spans="1:9" s="101" customFormat="1" ht="20.100000000000001" customHeight="1" x14ac:dyDescent="0.2">
      <c r="A23" s="31"/>
      <c r="B23" s="119"/>
      <c r="C23" s="32"/>
      <c r="D23" s="27"/>
      <c r="E23" s="27"/>
      <c r="F23" s="27"/>
      <c r="G23" s="27"/>
      <c r="H23" s="121"/>
      <c r="I23" s="122"/>
    </row>
    <row r="24" spans="1:9" s="101" customFormat="1" ht="20.100000000000001" customHeight="1" x14ac:dyDescent="0.2">
      <c r="A24" s="31"/>
      <c r="B24" s="119"/>
      <c r="C24" s="32"/>
      <c r="D24" s="27"/>
      <c r="E24" s="27"/>
      <c r="F24" s="27"/>
      <c r="G24" s="27"/>
      <c r="H24" s="121"/>
      <c r="I24" s="122"/>
    </row>
    <row r="25" spans="1:9" s="101" customFormat="1" ht="20.100000000000001" customHeight="1" x14ac:dyDescent="0.2">
      <c r="A25" s="31"/>
      <c r="B25" s="119"/>
      <c r="C25" s="32"/>
      <c r="D25" s="27"/>
      <c r="E25" s="27"/>
      <c r="F25" s="27"/>
      <c r="G25" s="27"/>
      <c r="H25" s="121"/>
      <c r="I25" s="122"/>
    </row>
    <row r="26" spans="1:9" s="101" customFormat="1" ht="20.100000000000001" customHeight="1" x14ac:dyDescent="0.2">
      <c r="A26" s="31"/>
      <c r="B26" s="119"/>
      <c r="C26" s="32"/>
      <c r="D26" s="27"/>
      <c r="E26" s="27"/>
      <c r="F26" s="27"/>
      <c r="G26" s="27"/>
      <c r="H26" s="121"/>
      <c r="I26" s="122"/>
    </row>
    <row r="27" spans="1:9" s="101" customFormat="1" ht="20.100000000000001" customHeight="1" x14ac:dyDescent="0.2">
      <c r="A27" s="31"/>
      <c r="B27" s="119"/>
      <c r="C27" s="32"/>
      <c r="D27" s="27"/>
      <c r="E27" s="27"/>
      <c r="F27" s="27"/>
      <c r="G27" s="27"/>
      <c r="H27" s="121"/>
      <c r="I27" s="122"/>
    </row>
    <row r="28" spans="1:9" s="101" customFormat="1" ht="20.100000000000001" customHeight="1" thickBot="1" x14ac:dyDescent="0.25">
      <c r="A28" s="123"/>
      <c r="B28" s="124"/>
      <c r="C28" s="125"/>
      <c r="D28" s="126"/>
      <c r="E28" s="126"/>
      <c r="F28" s="126"/>
      <c r="G28" s="126"/>
      <c r="H28" s="127"/>
      <c r="I28" s="122"/>
    </row>
    <row r="29" spans="1:9" x14ac:dyDescent="0.25">
      <c r="A29" s="42"/>
      <c r="B29" s="42"/>
    </row>
    <row r="30" spans="1:9" x14ac:dyDescent="0.25">
      <c r="A30" s="42"/>
      <c r="B30" s="42"/>
    </row>
    <row r="31" spans="1:9" x14ac:dyDescent="0.25">
      <c r="A31" s="43"/>
      <c r="B31" s="43"/>
    </row>
    <row r="32" spans="1:9" x14ac:dyDescent="0.25">
      <c r="A32" s="42"/>
      <c r="B32" s="42"/>
    </row>
    <row r="33" spans="1:2" x14ac:dyDescent="0.25">
      <c r="A33" s="42"/>
      <c r="B33" s="42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4"/>
      <c r="B40" s="44"/>
    </row>
    <row r="41" spans="1:2" x14ac:dyDescent="0.25">
      <c r="A41" s="42"/>
      <c r="B41" s="42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5"/>
      <c r="B54" s="45"/>
    </row>
    <row r="55" spans="1:2" x14ac:dyDescent="0.25">
      <c r="A55" s="45"/>
      <c r="B55" s="45"/>
    </row>
    <row r="71" spans="1:2" x14ac:dyDescent="0.25">
      <c r="A71" s="46"/>
      <c r="B71" s="46"/>
    </row>
    <row r="72" spans="1:2" x14ac:dyDescent="0.25">
      <c r="A72" s="45"/>
      <c r="B72" s="45"/>
    </row>
    <row r="73" spans="1:2" x14ac:dyDescent="0.25">
      <c r="A73" s="42"/>
      <c r="B73" s="42"/>
    </row>
    <row r="74" spans="1:2" x14ac:dyDescent="0.25">
      <c r="A74" s="43"/>
      <c r="B74" s="43"/>
    </row>
  </sheetData>
  <mergeCells count="18">
    <mergeCell ref="B12:D12"/>
    <mergeCell ref="B13:D13"/>
    <mergeCell ref="B14:D14"/>
    <mergeCell ref="B15:D15"/>
    <mergeCell ref="B16:D16"/>
    <mergeCell ref="B17:D17"/>
    <mergeCell ref="B7:D7"/>
    <mergeCell ref="B8:D8"/>
    <mergeCell ref="B9:D9"/>
    <mergeCell ref="A10:D10"/>
    <mergeCell ref="A11:D11"/>
    <mergeCell ref="A1:H1"/>
    <mergeCell ref="A2:H2"/>
    <mergeCell ref="A3:H3"/>
    <mergeCell ref="A5:B5"/>
    <mergeCell ref="C5:H5"/>
    <mergeCell ref="A6:D6"/>
    <mergeCell ref="F6:H6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242F-55D1-44E4-A5F3-22A33FC8C5C6}">
  <sheetPr>
    <pageSetUpPr fitToPage="1"/>
  </sheetPr>
  <dimension ref="A1:M92"/>
  <sheetViews>
    <sheetView topLeftCell="A13" zoomScale="80" zoomScaleNormal="80" workbookViewId="0">
      <selection activeCell="C17" sqref="C17:D17"/>
    </sheetView>
  </sheetViews>
  <sheetFormatPr defaultColWidth="9.140625" defaultRowHeight="15" x14ac:dyDescent="0.25"/>
  <cols>
    <col min="1" max="1" width="12.5703125" style="2" customWidth="1"/>
    <col min="2" max="2" width="17.140625" style="2" customWidth="1"/>
    <col min="3" max="3" width="15.28515625" style="2" customWidth="1"/>
    <col min="4" max="4" width="14.42578125" style="2" customWidth="1"/>
    <col min="5" max="5" width="12.5703125" style="2" customWidth="1"/>
    <col min="6" max="6" width="22.85546875" style="2" customWidth="1"/>
    <col min="7" max="7" width="14.42578125" style="2" customWidth="1"/>
    <col min="8" max="8" width="14.28515625" style="2" customWidth="1"/>
    <col min="9" max="9" width="15.5703125" style="2" customWidth="1"/>
    <col min="10" max="16384" width="9.140625" style="2"/>
  </cols>
  <sheetData>
    <row r="1" spans="1:13" ht="53.25" customHeight="1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"/>
      <c r="J1" s="1"/>
      <c r="K1" s="1"/>
      <c r="L1" s="1"/>
      <c r="M1" s="1"/>
    </row>
    <row r="2" spans="1:13" ht="18.75" x14ac:dyDescent="0.25">
      <c r="A2" s="193" t="s">
        <v>43</v>
      </c>
      <c r="B2" s="193"/>
      <c r="C2" s="193"/>
      <c r="D2" s="193"/>
      <c r="E2" s="193"/>
      <c r="F2" s="193"/>
      <c r="G2" s="193"/>
      <c r="H2" s="193"/>
      <c r="I2" s="3"/>
      <c r="J2" s="3"/>
      <c r="K2" s="3"/>
      <c r="L2" s="3"/>
      <c r="M2" s="3"/>
    </row>
    <row r="3" spans="1:13" ht="21" x14ac:dyDescent="0.25">
      <c r="A3" s="194" t="s">
        <v>8</v>
      </c>
      <c r="B3" s="194"/>
      <c r="C3" s="194"/>
      <c r="D3" s="194"/>
      <c r="E3" s="194"/>
      <c r="F3" s="194"/>
      <c r="G3" s="194"/>
      <c r="H3" s="194"/>
      <c r="I3" s="4"/>
      <c r="J3" s="4"/>
      <c r="K3" s="4"/>
      <c r="L3" s="4"/>
      <c r="M3" s="4"/>
    </row>
    <row r="4" spans="1:13" ht="1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</row>
    <row r="5" spans="1:13" ht="18" x14ac:dyDescent="0.25">
      <c r="A5" s="196" t="s">
        <v>156</v>
      </c>
      <c r="B5" s="196"/>
      <c r="C5" s="197" t="s">
        <v>157</v>
      </c>
      <c r="D5" s="197"/>
      <c r="E5" s="197"/>
      <c r="F5" s="197"/>
      <c r="G5" s="197"/>
      <c r="H5" s="197"/>
      <c r="I5" s="6"/>
    </row>
    <row r="6" spans="1:13" ht="18.75" thickBot="1" x14ac:dyDescent="0.3">
      <c r="A6" s="7"/>
      <c r="B6" s="7"/>
      <c r="C6" s="7"/>
      <c r="D6" s="7"/>
      <c r="E6" s="7"/>
      <c r="F6" s="7"/>
      <c r="G6" s="7"/>
      <c r="H6" s="7"/>
      <c r="I6" s="6"/>
    </row>
    <row r="7" spans="1:13" ht="18" customHeight="1" x14ac:dyDescent="0.25">
      <c r="A7" s="198" t="s">
        <v>1</v>
      </c>
      <c r="B7" s="172"/>
      <c r="C7" s="172"/>
      <c r="D7" s="199"/>
      <c r="E7" s="7"/>
      <c r="F7" s="200" t="s">
        <v>9</v>
      </c>
      <c r="G7" s="201"/>
      <c r="H7" s="202"/>
      <c r="I7" s="6"/>
    </row>
    <row r="8" spans="1:13" s="9" customFormat="1" ht="18.75" x14ac:dyDescent="0.3">
      <c r="A8" s="190" t="s">
        <v>10</v>
      </c>
      <c r="B8" s="191"/>
      <c r="C8" s="184" t="s">
        <v>124</v>
      </c>
      <c r="D8" s="192"/>
      <c r="E8" s="7"/>
      <c r="F8" s="8" t="s">
        <v>11</v>
      </c>
      <c r="G8" s="184">
        <v>4.25</v>
      </c>
      <c r="H8" s="192"/>
      <c r="I8" s="6"/>
    </row>
    <row r="9" spans="1:13" s="9" customFormat="1" ht="18.75" x14ac:dyDescent="0.3">
      <c r="A9" s="190" t="s">
        <v>12</v>
      </c>
      <c r="B9" s="191"/>
      <c r="C9" s="184" t="s">
        <v>125</v>
      </c>
      <c r="D9" s="192"/>
      <c r="E9" s="7"/>
      <c r="F9" s="8" t="s">
        <v>13</v>
      </c>
      <c r="G9" s="184">
        <v>0.875</v>
      </c>
      <c r="H9" s="192"/>
      <c r="I9" s="6"/>
    </row>
    <row r="10" spans="1:13" s="9" customFormat="1" ht="18.75" x14ac:dyDescent="0.3">
      <c r="A10" s="190" t="s">
        <v>14</v>
      </c>
      <c r="B10" s="191"/>
      <c r="C10" s="184">
        <v>20091822</v>
      </c>
      <c r="D10" s="192"/>
      <c r="E10" s="7"/>
      <c r="F10" s="8" t="s">
        <v>15</v>
      </c>
      <c r="G10" s="184">
        <v>7.25</v>
      </c>
      <c r="H10" s="192"/>
      <c r="I10" s="6"/>
    </row>
    <row r="11" spans="1:13" s="9" customFormat="1" ht="19.5" thickBot="1" x14ac:dyDescent="0.35">
      <c r="A11" s="203" t="s">
        <v>16</v>
      </c>
      <c r="B11" s="204"/>
      <c r="C11" s="187" t="s">
        <v>126</v>
      </c>
      <c r="D11" s="207"/>
      <c r="E11" s="7"/>
      <c r="F11" s="8" t="s">
        <v>17</v>
      </c>
      <c r="G11" s="184">
        <v>1.1875</v>
      </c>
      <c r="H11" s="192"/>
      <c r="I11" s="6"/>
    </row>
    <row r="12" spans="1:13" s="9" customFormat="1" ht="19.5" thickBot="1" x14ac:dyDescent="0.35">
      <c r="A12" s="7"/>
      <c r="B12" s="7"/>
      <c r="C12" s="7"/>
      <c r="D12" s="7"/>
      <c r="E12" s="7"/>
      <c r="F12" s="8" t="s">
        <v>18</v>
      </c>
      <c r="G12" s="184">
        <v>17</v>
      </c>
      <c r="H12" s="192"/>
      <c r="I12" s="6"/>
    </row>
    <row r="13" spans="1:13" s="9" customFormat="1" ht="18.75" x14ac:dyDescent="0.3">
      <c r="A13" s="198" t="s">
        <v>19</v>
      </c>
      <c r="B13" s="172"/>
      <c r="C13" s="172"/>
      <c r="D13" s="199"/>
      <c r="E13" s="7"/>
      <c r="F13" s="8" t="s">
        <v>20</v>
      </c>
      <c r="G13" s="184">
        <v>2</v>
      </c>
      <c r="H13" s="192"/>
      <c r="I13" s="6"/>
    </row>
    <row r="14" spans="1:13" s="9" customFormat="1" ht="19.5" thickBot="1" x14ac:dyDescent="0.35">
      <c r="A14" s="205" t="s">
        <v>21</v>
      </c>
      <c r="B14" s="206"/>
      <c r="C14" s="184" t="s">
        <v>127</v>
      </c>
      <c r="D14" s="192"/>
      <c r="E14" s="7"/>
      <c r="F14" s="10" t="s">
        <v>22</v>
      </c>
      <c r="G14" s="187" t="s">
        <v>335</v>
      </c>
      <c r="H14" s="207"/>
      <c r="I14" s="6"/>
    </row>
    <row r="15" spans="1:13" s="9" customFormat="1" ht="19.5" thickBot="1" x14ac:dyDescent="0.35">
      <c r="A15" s="205" t="s">
        <v>23</v>
      </c>
      <c r="B15" s="206"/>
      <c r="C15" s="218" t="s">
        <v>128</v>
      </c>
      <c r="D15" s="219"/>
      <c r="E15" s="7"/>
      <c r="F15" s="208"/>
      <c r="G15" s="208"/>
      <c r="H15" s="208"/>
      <c r="I15" s="6"/>
    </row>
    <row r="16" spans="1:13" s="9" customFormat="1" ht="18.75" x14ac:dyDescent="0.3">
      <c r="A16" s="205" t="s">
        <v>24</v>
      </c>
      <c r="B16" s="206"/>
      <c r="C16" s="218">
        <v>2</v>
      </c>
      <c r="D16" s="219"/>
      <c r="E16" s="7"/>
      <c r="F16" s="209" t="s">
        <v>3</v>
      </c>
      <c r="G16" s="210"/>
      <c r="H16" s="211"/>
      <c r="I16" s="6"/>
    </row>
    <row r="17" spans="1:9" s="9" customFormat="1" ht="18.75" customHeight="1" x14ac:dyDescent="0.3">
      <c r="A17" s="205" t="s">
        <v>25</v>
      </c>
      <c r="B17" s="206"/>
      <c r="C17" s="218">
        <v>1740</v>
      </c>
      <c r="D17" s="219"/>
      <c r="E17" s="7"/>
      <c r="F17" s="11" t="s">
        <v>2</v>
      </c>
      <c r="G17" s="12" t="s">
        <v>26</v>
      </c>
      <c r="H17" s="13" t="s">
        <v>27</v>
      </c>
      <c r="I17" s="6"/>
    </row>
    <row r="18" spans="1:9" s="9" customFormat="1" ht="18.75" x14ac:dyDescent="0.3">
      <c r="A18" s="205" t="s">
        <v>28</v>
      </c>
      <c r="B18" s="206"/>
      <c r="C18" s="218">
        <v>3</v>
      </c>
      <c r="D18" s="219"/>
      <c r="E18" s="7"/>
      <c r="F18" s="14" t="s">
        <v>29</v>
      </c>
      <c r="G18" s="15">
        <v>3050</v>
      </c>
      <c r="H18" s="16">
        <v>3251</v>
      </c>
      <c r="I18" s="6"/>
    </row>
    <row r="19" spans="1:9" s="9" customFormat="1" ht="18.75" x14ac:dyDescent="0.3">
      <c r="A19" s="205" t="s">
        <v>30</v>
      </c>
      <c r="B19" s="206"/>
      <c r="C19" s="218">
        <v>460</v>
      </c>
      <c r="D19" s="219"/>
      <c r="E19" s="7"/>
      <c r="F19" s="14" t="s">
        <v>4</v>
      </c>
      <c r="G19" s="15">
        <v>1004</v>
      </c>
      <c r="H19" s="16">
        <v>1021</v>
      </c>
      <c r="I19" s="6"/>
    </row>
    <row r="20" spans="1:9" s="9" customFormat="1" ht="18.75" x14ac:dyDescent="0.3">
      <c r="A20" s="205" t="s">
        <v>31</v>
      </c>
      <c r="B20" s="206"/>
      <c r="C20" s="218">
        <v>2.69</v>
      </c>
      <c r="D20" s="219"/>
      <c r="E20" s="7"/>
      <c r="F20" s="14" t="s">
        <v>5</v>
      </c>
      <c r="G20" s="15">
        <v>460</v>
      </c>
      <c r="H20" s="16" t="s">
        <v>336</v>
      </c>
      <c r="I20" s="6"/>
    </row>
    <row r="21" spans="1:9" s="9" customFormat="1" ht="19.5" thickBot="1" x14ac:dyDescent="0.35">
      <c r="A21" s="212" t="s">
        <v>32</v>
      </c>
      <c r="B21" s="213"/>
      <c r="C21" s="220">
        <v>1.1499999999999999</v>
      </c>
      <c r="D21" s="221"/>
      <c r="E21" s="7"/>
      <c r="F21" s="14" t="s">
        <v>6</v>
      </c>
      <c r="G21" s="15">
        <v>2.69</v>
      </c>
      <c r="H21" s="16" t="s">
        <v>337</v>
      </c>
      <c r="I21" s="6"/>
    </row>
    <row r="22" spans="1:9" s="9" customFormat="1" ht="18.75" x14ac:dyDescent="0.3">
      <c r="A22" s="17"/>
      <c r="B22" s="18"/>
      <c r="C22" s="18"/>
      <c r="D22" s="18"/>
      <c r="E22" s="7"/>
      <c r="F22" s="14" t="s">
        <v>33</v>
      </c>
      <c r="G22" s="15"/>
      <c r="H22" s="16">
        <f>-"0.92"</f>
        <v>-0.92</v>
      </c>
      <c r="I22" s="6"/>
    </row>
    <row r="23" spans="1:9" s="9" customFormat="1" ht="18.75" x14ac:dyDescent="0.3">
      <c r="A23" s="17"/>
      <c r="B23" s="18"/>
      <c r="C23" s="18"/>
      <c r="D23" s="18"/>
      <c r="E23" s="7"/>
      <c r="F23" s="14" t="s">
        <v>7</v>
      </c>
      <c r="G23" s="224">
        <v>1</v>
      </c>
      <c r="H23" s="16">
        <v>0.92</v>
      </c>
      <c r="I23" s="6"/>
    </row>
    <row r="24" spans="1:9" s="9" customFormat="1" ht="19.5" thickBot="1" x14ac:dyDescent="0.35">
      <c r="A24" s="17"/>
      <c r="B24" s="18"/>
      <c r="C24" s="18"/>
      <c r="D24" s="18"/>
      <c r="E24" s="7"/>
      <c r="F24" s="19" t="s">
        <v>34</v>
      </c>
      <c r="G24" s="20">
        <v>0.9</v>
      </c>
      <c r="H24" s="21">
        <v>1.41</v>
      </c>
      <c r="I24" s="6"/>
    </row>
    <row r="25" spans="1:9" s="9" customFormat="1" ht="18.75" x14ac:dyDescent="0.3">
      <c r="A25" s="7"/>
      <c r="B25" s="7"/>
      <c r="C25" s="7"/>
      <c r="D25" s="7"/>
      <c r="E25" s="7"/>
      <c r="F25" s="7"/>
      <c r="G25" s="7"/>
      <c r="H25" s="7"/>
      <c r="I25" s="6"/>
    </row>
    <row r="26" spans="1:9" s="9" customFormat="1" ht="19.5" thickBot="1" x14ac:dyDescent="0.35">
      <c r="A26" s="7"/>
      <c r="B26" s="7"/>
      <c r="C26" s="7"/>
      <c r="D26" s="7"/>
      <c r="E26" s="7"/>
      <c r="F26" s="7"/>
      <c r="G26" s="7"/>
      <c r="H26" s="7"/>
      <c r="I26" s="6"/>
    </row>
    <row r="27" spans="1:9" s="9" customFormat="1" ht="32.25" thickBot="1" x14ac:dyDescent="0.35">
      <c r="A27" s="22" t="s">
        <v>35</v>
      </c>
      <c r="B27" s="23" t="s">
        <v>36</v>
      </c>
      <c r="C27" s="23" t="s">
        <v>16</v>
      </c>
      <c r="D27" s="23" t="s">
        <v>37</v>
      </c>
      <c r="E27" s="23" t="s">
        <v>38</v>
      </c>
      <c r="F27" s="23" t="s">
        <v>39</v>
      </c>
      <c r="G27" s="23" t="s">
        <v>40</v>
      </c>
      <c r="H27" s="24" t="s">
        <v>41</v>
      </c>
    </row>
    <row r="28" spans="1:9" s="9" customFormat="1" ht="16.5" x14ac:dyDescent="0.3">
      <c r="A28" s="25" t="s">
        <v>129</v>
      </c>
      <c r="B28" s="26" t="s">
        <v>144</v>
      </c>
      <c r="C28" s="26" t="s">
        <v>154</v>
      </c>
      <c r="D28" s="27">
        <v>10</v>
      </c>
      <c r="E28" s="28">
        <v>280</v>
      </c>
      <c r="F28" s="29">
        <v>188</v>
      </c>
      <c r="G28" s="27">
        <v>256</v>
      </c>
      <c r="H28" s="30">
        <f>G28/E28</f>
        <v>0.91428571428571426</v>
      </c>
    </row>
    <row r="29" spans="1:9" s="9" customFormat="1" ht="16.5" x14ac:dyDescent="0.3">
      <c r="A29" s="25" t="s">
        <v>130</v>
      </c>
      <c r="B29" s="32" t="s">
        <v>144</v>
      </c>
      <c r="C29" s="32" t="s">
        <v>154</v>
      </c>
      <c r="D29" s="27">
        <v>10</v>
      </c>
      <c r="E29" s="27">
        <v>280</v>
      </c>
      <c r="F29" s="28">
        <v>195</v>
      </c>
      <c r="G29" s="27">
        <v>260</v>
      </c>
      <c r="H29" s="30">
        <f t="shared" ref="H29:H30" si="0">G29/E29</f>
        <v>0.9285714285714286</v>
      </c>
    </row>
    <row r="30" spans="1:9" s="9" customFormat="1" ht="16.5" x14ac:dyDescent="0.3">
      <c r="A30" s="25" t="s">
        <v>131</v>
      </c>
      <c r="B30" s="32" t="s">
        <v>145</v>
      </c>
      <c r="C30" s="32" t="s">
        <v>155</v>
      </c>
      <c r="D30" s="27" t="s">
        <v>60</v>
      </c>
      <c r="E30" s="27">
        <v>50</v>
      </c>
      <c r="F30" s="27">
        <v>62</v>
      </c>
      <c r="G30" s="27">
        <v>48</v>
      </c>
      <c r="H30" s="30">
        <f t="shared" si="0"/>
        <v>0.96</v>
      </c>
    </row>
    <row r="31" spans="1:9" s="9" customFormat="1" ht="16.5" x14ac:dyDescent="0.3">
      <c r="A31" s="25" t="s">
        <v>132</v>
      </c>
      <c r="B31" s="32" t="s">
        <v>146</v>
      </c>
      <c r="C31" s="26" t="s">
        <v>154</v>
      </c>
      <c r="D31" s="27">
        <v>10</v>
      </c>
      <c r="E31" s="28">
        <v>280</v>
      </c>
      <c r="F31" s="27">
        <v>224</v>
      </c>
      <c r="G31" s="27">
        <v>294</v>
      </c>
      <c r="H31" s="30">
        <f t="shared" ref="H31:H43" si="1">G31/E31</f>
        <v>1.05</v>
      </c>
    </row>
    <row r="32" spans="1:9" s="9" customFormat="1" ht="16.5" x14ac:dyDescent="0.3">
      <c r="A32" s="25" t="s">
        <v>133</v>
      </c>
      <c r="B32" s="32" t="s">
        <v>146</v>
      </c>
      <c r="C32" s="32" t="s">
        <v>154</v>
      </c>
      <c r="D32" s="27">
        <v>10</v>
      </c>
      <c r="E32" s="27">
        <v>280</v>
      </c>
      <c r="F32" s="27">
        <v>215</v>
      </c>
      <c r="G32" s="27">
        <v>276</v>
      </c>
      <c r="H32" s="30">
        <f t="shared" si="1"/>
        <v>0.98571428571428577</v>
      </c>
    </row>
    <row r="33" spans="1:8" s="9" customFormat="1" ht="16.5" x14ac:dyDescent="0.3">
      <c r="A33" s="25" t="s">
        <v>134</v>
      </c>
      <c r="B33" s="32" t="s">
        <v>147</v>
      </c>
      <c r="C33" s="32" t="s">
        <v>155</v>
      </c>
      <c r="D33" s="27" t="s">
        <v>60</v>
      </c>
      <c r="E33" s="27">
        <v>50</v>
      </c>
      <c r="F33" s="27">
        <v>69</v>
      </c>
      <c r="G33" s="27">
        <v>53</v>
      </c>
      <c r="H33" s="30">
        <f t="shared" si="1"/>
        <v>1.06</v>
      </c>
    </row>
    <row r="34" spans="1:8" s="9" customFormat="1" ht="16.5" x14ac:dyDescent="0.3">
      <c r="A34" s="25" t="s">
        <v>135</v>
      </c>
      <c r="B34" s="32" t="s">
        <v>148</v>
      </c>
      <c r="C34" s="26" t="s">
        <v>154</v>
      </c>
      <c r="D34" s="27">
        <v>10</v>
      </c>
      <c r="E34" s="28">
        <v>280</v>
      </c>
      <c r="F34" s="27">
        <v>244</v>
      </c>
      <c r="G34" s="27">
        <v>274</v>
      </c>
      <c r="H34" s="30">
        <f t="shared" si="1"/>
        <v>0.97857142857142854</v>
      </c>
    </row>
    <row r="35" spans="1:8" s="9" customFormat="1" ht="16.5" x14ac:dyDescent="0.3">
      <c r="A35" s="25" t="s">
        <v>136</v>
      </c>
      <c r="B35" s="32" t="s">
        <v>148</v>
      </c>
      <c r="C35" s="32" t="s">
        <v>154</v>
      </c>
      <c r="D35" s="27">
        <v>10</v>
      </c>
      <c r="E35" s="27">
        <v>280</v>
      </c>
      <c r="F35" s="27">
        <v>226</v>
      </c>
      <c r="G35" s="27">
        <v>286</v>
      </c>
      <c r="H35" s="30">
        <f t="shared" si="1"/>
        <v>1.0214285714285714</v>
      </c>
    </row>
    <row r="36" spans="1:8" s="9" customFormat="1" ht="16.5" x14ac:dyDescent="0.3">
      <c r="A36" s="25" t="s">
        <v>137</v>
      </c>
      <c r="B36" s="32" t="s">
        <v>149</v>
      </c>
      <c r="C36" s="32" t="s">
        <v>155</v>
      </c>
      <c r="D36" s="27" t="s">
        <v>60</v>
      </c>
      <c r="E36" s="27">
        <v>50</v>
      </c>
      <c r="F36" s="28">
        <v>79</v>
      </c>
      <c r="G36" s="27">
        <v>51</v>
      </c>
      <c r="H36" s="30">
        <f t="shared" ref="H36:H42" si="2">G36/E36</f>
        <v>1.02</v>
      </c>
    </row>
    <row r="37" spans="1:8" s="9" customFormat="1" ht="16.5" x14ac:dyDescent="0.3">
      <c r="A37" s="25" t="s">
        <v>138</v>
      </c>
      <c r="B37" s="32" t="s">
        <v>150</v>
      </c>
      <c r="C37" s="26" t="s">
        <v>154</v>
      </c>
      <c r="D37" s="27">
        <v>10</v>
      </c>
      <c r="E37" s="28">
        <v>280</v>
      </c>
      <c r="F37" s="27">
        <v>315</v>
      </c>
      <c r="G37" s="27">
        <v>288</v>
      </c>
      <c r="H37" s="30">
        <f t="shared" si="2"/>
        <v>1.0285714285714285</v>
      </c>
    </row>
    <row r="38" spans="1:8" s="9" customFormat="1" ht="16.5" x14ac:dyDescent="0.3">
      <c r="A38" s="25" t="s">
        <v>139</v>
      </c>
      <c r="B38" s="32" t="s">
        <v>150</v>
      </c>
      <c r="C38" s="32" t="s">
        <v>154</v>
      </c>
      <c r="D38" s="27">
        <v>10</v>
      </c>
      <c r="E38" s="27">
        <v>280</v>
      </c>
      <c r="F38" s="27">
        <v>322</v>
      </c>
      <c r="G38" s="27">
        <v>279</v>
      </c>
      <c r="H38" s="30">
        <f t="shared" si="2"/>
        <v>0.99642857142857144</v>
      </c>
    </row>
    <row r="39" spans="1:8" s="9" customFormat="1" ht="16.5" x14ac:dyDescent="0.3">
      <c r="A39" s="25" t="s">
        <v>140</v>
      </c>
      <c r="B39" s="32" t="s">
        <v>151</v>
      </c>
      <c r="C39" s="32" t="s">
        <v>155</v>
      </c>
      <c r="D39" s="27" t="s">
        <v>60</v>
      </c>
      <c r="E39" s="27">
        <v>50</v>
      </c>
      <c r="F39" s="27">
        <v>100</v>
      </c>
      <c r="G39" s="27">
        <v>54</v>
      </c>
      <c r="H39" s="30">
        <f t="shared" si="2"/>
        <v>1.08</v>
      </c>
    </row>
    <row r="40" spans="1:8" s="9" customFormat="1" ht="16.5" x14ac:dyDescent="0.3">
      <c r="A40" s="25" t="s">
        <v>141</v>
      </c>
      <c r="B40" s="32" t="s">
        <v>152</v>
      </c>
      <c r="C40" s="26" t="s">
        <v>154</v>
      </c>
      <c r="D40" s="27">
        <v>10</v>
      </c>
      <c r="E40" s="28">
        <v>280</v>
      </c>
      <c r="F40" s="27">
        <v>399</v>
      </c>
      <c r="G40" s="27">
        <v>290</v>
      </c>
      <c r="H40" s="30">
        <f t="shared" si="2"/>
        <v>1.0357142857142858</v>
      </c>
    </row>
    <row r="41" spans="1:8" s="9" customFormat="1" ht="16.5" x14ac:dyDescent="0.3">
      <c r="A41" s="25" t="s">
        <v>142</v>
      </c>
      <c r="B41" s="32" t="s">
        <v>152</v>
      </c>
      <c r="C41" s="32" t="s">
        <v>154</v>
      </c>
      <c r="D41" s="27">
        <v>10</v>
      </c>
      <c r="E41" s="27">
        <v>280</v>
      </c>
      <c r="F41" s="27">
        <v>387</v>
      </c>
      <c r="G41" s="27">
        <v>284</v>
      </c>
      <c r="H41" s="30">
        <f t="shared" si="2"/>
        <v>1.0142857142857142</v>
      </c>
    </row>
    <row r="42" spans="1:8" s="9" customFormat="1" ht="16.5" x14ac:dyDescent="0.3">
      <c r="A42" s="25" t="s">
        <v>143</v>
      </c>
      <c r="B42" s="32" t="s">
        <v>153</v>
      </c>
      <c r="C42" s="32" t="s">
        <v>155</v>
      </c>
      <c r="D42" s="27" t="s">
        <v>60</v>
      </c>
      <c r="E42" s="27">
        <v>50</v>
      </c>
      <c r="F42" s="27">
        <v>115</v>
      </c>
      <c r="G42" s="27">
        <v>52</v>
      </c>
      <c r="H42" s="30">
        <f t="shared" si="2"/>
        <v>1.04</v>
      </c>
    </row>
    <row r="43" spans="1:8" s="9" customFormat="1" ht="16.5" x14ac:dyDescent="0.3">
      <c r="A43" s="33"/>
      <c r="B43" s="32"/>
      <c r="C43" s="32"/>
      <c r="D43" s="27"/>
      <c r="E43" s="99">
        <f>SUM(E28:E42)</f>
        <v>3050</v>
      </c>
      <c r="F43" s="99">
        <f>SUM(F28:F42)</f>
        <v>3140</v>
      </c>
      <c r="G43" s="99">
        <f>SUM(G28:G42)</f>
        <v>3045</v>
      </c>
      <c r="H43" s="97">
        <f t="shared" si="1"/>
        <v>0.99836065573770494</v>
      </c>
    </row>
    <row r="44" spans="1:8" s="39" customFormat="1" ht="17.25" thickBot="1" x14ac:dyDescent="0.35">
      <c r="A44" s="34"/>
      <c r="B44" s="35"/>
      <c r="C44" s="36"/>
      <c r="D44" s="37"/>
      <c r="E44" s="37"/>
      <c r="F44" s="37"/>
      <c r="G44" s="37"/>
      <c r="H44" s="38"/>
    </row>
    <row r="45" spans="1:8" ht="15.75" x14ac:dyDescent="0.25">
      <c r="A45" s="40"/>
      <c r="B45" s="40"/>
      <c r="C45" s="7"/>
      <c r="D45" s="7"/>
      <c r="E45" s="7"/>
      <c r="F45" s="7"/>
      <c r="G45" s="7"/>
      <c r="H45" s="7"/>
    </row>
    <row r="46" spans="1:8" ht="15.75" x14ac:dyDescent="0.25">
      <c r="A46" s="41"/>
      <c r="B46" s="149"/>
      <c r="C46" s="7"/>
      <c r="D46" s="7"/>
      <c r="E46" s="7"/>
      <c r="F46" s="7"/>
      <c r="G46" s="7"/>
      <c r="H46" s="7"/>
    </row>
    <row r="47" spans="1:8" ht="15.75" x14ac:dyDescent="0.25">
      <c r="A47" s="42"/>
      <c r="B47" s="42"/>
      <c r="F47" s="7"/>
      <c r="G47" s="7"/>
      <c r="H47" s="7"/>
    </row>
    <row r="48" spans="1:8" ht="15.75" x14ac:dyDescent="0.25">
      <c r="A48" s="42"/>
      <c r="B48" s="42"/>
      <c r="F48" s="7"/>
      <c r="G48" s="7"/>
      <c r="H48" s="7"/>
    </row>
    <row r="49" spans="1:2" x14ac:dyDescent="0.25">
      <c r="A49" s="43"/>
      <c r="B49" s="43"/>
    </row>
    <row r="50" spans="1:2" x14ac:dyDescent="0.25">
      <c r="A50" s="42"/>
      <c r="B50" s="42"/>
    </row>
    <row r="51" spans="1:2" x14ac:dyDescent="0.25">
      <c r="A51" s="42"/>
      <c r="B51" s="42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4"/>
      <c r="B58" s="44"/>
    </row>
    <row r="59" spans="1:2" x14ac:dyDescent="0.25">
      <c r="A59" s="42"/>
      <c r="B59" s="42"/>
    </row>
    <row r="60" spans="1:2" x14ac:dyDescent="0.25">
      <c r="A60" s="42"/>
      <c r="B60" s="42"/>
    </row>
    <row r="61" spans="1:2" x14ac:dyDescent="0.25">
      <c r="A61" s="42"/>
      <c r="B61" s="42"/>
    </row>
    <row r="62" spans="1:2" x14ac:dyDescent="0.25">
      <c r="A62" s="42"/>
      <c r="B62" s="42"/>
    </row>
    <row r="63" spans="1:2" x14ac:dyDescent="0.25">
      <c r="A63" s="42"/>
      <c r="B63" s="42"/>
    </row>
    <row r="64" spans="1:2" x14ac:dyDescent="0.25">
      <c r="A64" s="42"/>
      <c r="B64" s="42"/>
    </row>
    <row r="65" spans="1:2" x14ac:dyDescent="0.25">
      <c r="A65" s="42"/>
      <c r="B65" s="42"/>
    </row>
    <row r="66" spans="1:2" x14ac:dyDescent="0.25">
      <c r="A66" s="43"/>
      <c r="B66" s="43"/>
    </row>
    <row r="67" spans="1:2" x14ac:dyDescent="0.25">
      <c r="A67" s="43"/>
      <c r="B67" s="43"/>
    </row>
    <row r="68" spans="1:2" x14ac:dyDescent="0.25">
      <c r="A68" s="43"/>
      <c r="B68" s="43"/>
    </row>
    <row r="69" spans="1:2" x14ac:dyDescent="0.25">
      <c r="A69" s="43"/>
      <c r="B69" s="43"/>
    </row>
    <row r="70" spans="1:2" x14ac:dyDescent="0.25">
      <c r="A70" s="43"/>
      <c r="B70" s="43"/>
    </row>
    <row r="71" spans="1:2" x14ac:dyDescent="0.25">
      <c r="A71" s="43"/>
      <c r="B71" s="43"/>
    </row>
    <row r="72" spans="1:2" x14ac:dyDescent="0.25">
      <c r="A72" s="45"/>
      <c r="B72" s="45"/>
    </row>
    <row r="73" spans="1:2" x14ac:dyDescent="0.25">
      <c r="A73" s="45"/>
      <c r="B73" s="45"/>
    </row>
    <row r="89" spans="1:2" x14ac:dyDescent="0.25">
      <c r="A89" s="46"/>
      <c r="B89" s="46"/>
    </row>
    <row r="90" spans="1:2" x14ac:dyDescent="0.25">
      <c r="A90" s="45"/>
      <c r="B90" s="45"/>
    </row>
    <row r="91" spans="1:2" x14ac:dyDescent="0.25">
      <c r="A91" s="42"/>
      <c r="B91" s="42"/>
    </row>
    <row r="92" spans="1:2" x14ac:dyDescent="0.25">
      <c r="A92" s="43" t="s">
        <v>42</v>
      </c>
      <c r="B92" s="43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honeticPr fontId="30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74CA2-08A2-402E-8125-CDEDF2804FA1}">
  <sheetPr>
    <pageSetUpPr fitToPage="1"/>
  </sheetPr>
  <dimension ref="A1:M91"/>
  <sheetViews>
    <sheetView zoomScale="80" zoomScaleNormal="80" workbookViewId="0">
      <selection activeCell="C14" sqref="C14:D21"/>
    </sheetView>
  </sheetViews>
  <sheetFormatPr defaultColWidth="9.140625" defaultRowHeight="15" x14ac:dyDescent="0.25"/>
  <cols>
    <col min="1" max="1" width="12.5703125" style="2" customWidth="1"/>
    <col min="2" max="2" width="17.140625" style="2" customWidth="1"/>
    <col min="3" max="3" width="15.28515625" style="2" customWidth="1"/>
    <col min="4" max="4" width="14.42578125" style="2" customWidth="1"/>
    <col min="5" max="5" width="12.5703125" style="2" customWidth="1"/>
    <col min="6" max="6" width="22.85546875" style="2" customWidth="1"/>
    <col min="7" max="7" width="14.42578125" style="2" customWidth="1"/>
    <col min="8" max="8" width="14.28515625" style="2" customWidth="1"/>
    <col min="9" max="9" width="15.5703125" style="2" customWidth="1"/>
    <col min="10" max="16384" width="9.140625" style="2"/>
  </cols>
  <sheetData>
    <row r="1" spans="1:13" ht="53.25" customHeight="1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"/>
      <c r="J1" s="1"/>
      <c r="K1" s="1"/>
      <c r="L1" s="1"/>
      <c r="M1" s="1"/>
    </row>
    <row r="2" spans="1:13" ht="18.75" x14ac:dyDescent="0.25">
      <c r="A2" s="193" t="s">
        <v>43</v>
      </c>
      <c r="B2" s="193"/>
      <c r="C2" s="193"/>
      <c r="D2" s="193"/>
      <c r="E2" s="193"/>
      <c r="F2" s="193"/>
      <c r="G2" s="193"/>
      <c r="H2" s="193"/>
      <c r="I2" s="3"/>
      <c r="J2" s="3"/>
      <c r="K2" s="3"/>
      <c r="L2" s="3"/>
      <c r="M2" s="3"/>
    </row>
    <row r="3" spans="1:13" ht="21" x14ac:dyDescent="0.25">
      <c r="A3" s="194" t="s">
        <v>8</v>
      </c>
      <c r="B3" s="194"/>
      <c r="C3" s="194"/>
      <c r="D3" s="194"/>
      <c r="E3" s="194"/>
      <c r="F3" s="194"/>
      <c r="G3" s="194"/>
      <c r="H3" s="194"/>
      <c r="I3" s="4"/>
      <c r="J3" s="4"/>
      <c r="K3" s="4"/>
      <c r="L3" s="4"/>
      <c r="M3" s="4"/>
    </row>
    <row r="4" spans="1:13" ht="1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</row>
    <row r="5" spans="1:13" ht="18" x14ac:dyDescent="0.25">
      <c r="A5" s="196" t="s">
        <v>158</v>
      </c>
      <c r="B5" s="196"/>
      <c r="C5" s="197" t="s">
        <v>159</v>
      </c>
      <c r="D5" s="197"/>
      <c r="E5" s="197"/>
      <c r="F5" s="197"/>
      <c r="G5" s="197"/>
      <c r="H5" s="197"/>
      <c r="I5" s="6"/>
    </row>
    <row r="6" spans="1:13" ht="18.75" thickBot="1" x14ac:dyDescent="0.3">
      <c r="A6" s="7"/>
      <c r="B6" s="7"/>
      <c r="C6" s="7"/>
      <c r="D6" s="7"/>
      <c r="E6" s="7"/>
      <c r="F6" s="7"/>
      <c r="G6" s="7"/>
      <c r="H6" s="7"/>
      <c r="I6" s="6"/>
    </row>
    <row r="7" spans="1:13" ht="18" customHeight="1" x14ac:dyDescent="0.25">
      <c r="A7" s="198" t="s">
        <v>1</v>
      </c>
      <c r="B7" s="172"/>
      <c r="C7" s="172"/>
      <c r="D7" s="199"/>
      <c r="E7" s="7"/>
      <c r="F7" s="200" t="s">
        <v>9</v>
      </c>
      <c r="G7" s="201"/>
      <c r="H7" s="202"/>
      <c r="I7" s="6"/>
    </row>
    <row r="8" spans="1:13" s="9" customFormat="1" ht="18.75" x14ac:dyDescent="0.3">
      <c r="A8" s="190" t="s">
        <v>10</v>
      </c>
      <c r="B8" s="191"/>
      <c r="C8" s="184" t="s">
        <v>124</v>
      </c>
      <c r="D8" s="192"/>
      <c r="E8" s="7"/>
      <c r="F8" s="8" t="s">
        <v>11</v>
      </c>
      <c r="G8" s="184">
        <v>4.25</v>
      </c>
      <c r="H8" s="192"/>
      <c r="I8" s="6"/>
    </row>
    <row r="9" spans="1:13" s="9" customFormat="1" ht="18.75" x14ac:dyDescent="0.3">
      <c r="A9" s="190" t="s">
        <v>12</v>
      </c>
      <c r="B9" s="191"/>
      <c r="C9" s="184" t="s">
        <v>125</v>
      </c>
      <c r="D9" s="192"/>
      <c r="E9" s="7"/>
      <c r="F9" s="8" t="s">
        <v>13</v>
      </c>
      <c r="G9" s="184">
        <v>0.875</v>
      </c>
      <c r="H9" s="192"/>
      <c r="I9" s="6"/>
    </row>
    <row r="10" spans="1:13" s="9" customFormat="1" ht="18.75" x14ac:dyDescent="0.3">
      <c r="A10" s="190" t="s">
        <v>14</v>
      </c>
      <c r="B10" s="191"/>
      <c r="C10" s="184">
        <v>20091824</v>
      </c>
      <c r="D10" s="192"/>
      <c r="E10" s="7"/>
      <c r="F10" s="8" t="s">
        <v>15</v>
      </c>
      <c r="G10" s="184">
        <v>8.125</v>
      </c>
      <c r="H10" s="192"/>
      <c r="I10" s="6"/>
    </row>
    <row r="11" spans="1:13" s="9" customFormat="1" ht="19.5" thickBot="1" x14ac:dyDescent="0.35">
      <c r="A11" s="203" t="s">
        <v>16</v>
      </c>
      <c r="B11" s="204"/>
      <c r="C11" s="187" t="s">
        <v>126</v>
      </c>
      <c r="D11" s="207"/>
      <c r="E11" s="7"/>
      <c r="F11" s="8" t="s">
        <v>17</v>
      </c>
      <c r="G11" s="184">
        <v>1.1875</v>
      </c>
      <c r="H11" s="192"/>
      <c r="I11" s="6"/>
    </row>
    <row r="12" spans="1:13" s="9" customFormat="1" ht="19.5" thickBot="1" x14ac:dyDescent="0.35">
      <c r="A12" s="7"/>
      <c r="B12" s="7"/>
      <c r="C12" s="7"/>
      <c r="D12" s="7"/>
      <c r="E12" s="7"/>
      <c r="F12" s="8" t="s">
        <v>18</v>
      </c>
      <c r="G12" s="184">
        <v>17.25</v>
      </c>
      <c r="H12" s="192"/>
      <c r="I12" s="6"/>
    </row>
    <row r="13" spans="1:13" s="9" customFormat="1" ht="18.75" x14ac:dyDescent="0.3">
      <c r="A13" s="198" t="s">
        <v>19</v>
      </c>
      <c r="B13" s="172"/>
      <c r="C13" s="172"/>
      <c r="D13" s="199"/>
      <c r="E13" s="7"/>
      <c r="F13" s="8" t="s">
        <v>20</v>
      </c>
      <c r="G13" s="184">
        <v>2</v>
      </c>
      <c r="H13" s="192"/>
      <c r="I13" s="6"/>
    </row>
    <row r="14" spans="1:13" s="9" customFormat="1" ht="19.5" thickBot="1" x14ac:dyDescent="0.35">
      <c r="A14" s="205" t="s">
        <v>21</v>
      </c>
      <c r="B14" s="206"/>
      <c r="C14" s="184" t="s">
        <v>127</v>
      </c>
      <c r="D14" s="192"/>
      <c r="E14" s="7"/>
      <c r="F14" s="10" t="s">
        <v>22</v>
      </c>
      <c r="G14" s="187" t="s">
        <v>338</v>
      </c>
      <c r="H14" s="207"/>
      <c r="I14" s="6"/>
    </row>
    <row r="15" spans="1:13" s="9" customFormat="1" ht="19.5" thickBot="1" x14ac:dyDescent="0.35">
      <c r="A15" s="205" t="s">
        <v>23</v>
      </c>
      <c r="B15" s="206"/>
      <c r="C15" s="218" t="s">
        <v>128</v>
      </c>
      <c r="D15" s="219"/>
      <c r="E15" s="7"/>
      <c r="F15" s="208"/>
      <c r="G15" s="208"/>
      <c r="H15" s="208"/>
      <c r="I15" s="6"/>
    </row>
    <row r="16" spans="1:13" s="9" customFormat="1" ht="18.75" x14ac:dyDescent="0.3">
      <c r="A16" s="205" t="s">
        <v>24</v>
      </c>
      <c r="B16" s="206"/>
      <c r="C16" s="218">
        <v>1.5</v>
      </c>
      <c r="D16" s="219"/>
      <c r="E16" s="7"/>
      <c r="F16" s="209" t="s">
        <v>3</v>
      </c>
      <c r="G16" s="210"/>
      <c r="H16" s="211"/>
      <c r="I16" s="6"/>
    </row>
    <row r="17" spans="1:9" s="9" customFormat="1" ht="18.75" customHeight="1" x14ac:dyDescent="0.3">
      <c r="A17" s="205" t="s">
        <v>25</v>
      </c>
      <c r="B17" s="206"/>
      <c r="C17" s="218">
        <v>1760</v>
      </c>
      <c r="D17" s="219"/>
      <c r="E17" s="7"/>
      <c r="F17" s="11" t="s">
        <v>2</v>
      </c>
      <c r="G17" s="12" t="s">
        <v>26</v>
      </c>
      <c r="H17" s="13" t="s">
        <v>27</v>
      </c>
      <c r="I17" s="6"/>
    </row>
    <row r="18" spans="1:9" s="9" customFormat="1" ht="18.75" x14ac:dyDescent="0.3">
      <c r="A18" s="205" t="s">
        <v>28</v>
      </c>
      <c r="B18" s="206"/>
      <c r="C18" s="218">
        <v>3</v>
      </c>
      <c r="D18" s="219"/>
      <c r="E18" s="7"/>
      <c r="F18" s="14" t="s">
        <v>29</v>
      </c>
      <c r="G18" s="15">
        <v>2350</v>
      </c>
      <c r="H18" s="16">
        <v>2467</v>
      </c>
      <c r="I18" s="6"/>
    </row>
    <row r="19" spans="1:9" s="9" customFormat="1" ht="18.75" x14ac:dyDescent="0.3">
      <c r="A19" s="205" t="s">
        <v>30</v>
      </c>
      <c r="B19" s="206"/>
      <c r="C19" s="218">
        <v>460</v>
      </c>
      <c r="D19" s="219"/>
      <c r="E19" s="7"/>
      <c r="F19" s="14" t="s">
        <v>4</v>
      </c>
      <c r="G19" s="15">
        <v>902</v>
      </c>
      <c r="H19" s="16">
        <v>894</v>
      </c>
      <c r="I19" s="6"/>
    </row>
    <row r="20" spans="1:9" s="9" customFormat="1" ht="18.75" x14ac:dyDescent="0.3">
      <c r="A20" s="205" t="s">
        <v>31</v>
      </c>
      <c r="B20" s="206"/>
      <c r="C20" s="218">
        <v>2.0699999999999998</v>
      </c>
      <c r="D20" s="219"/>
      <c r="E20" s="7"/>
      <c r="F20" s="14" t="s">
        <v>5</v>
      </c>
      <c r="G20" s="15">
        <v>460</v>
      </c>
      <c r="H20" s="16" t="s">
        <v>336</v>
      </c>
      <c r="I20" s="6"/>
    </row>
    <row r="21" spans="1:9" s="9" customFormat="1" ht="19.5" thickBot="1" x14ac:dyDescent="0.35">
      <c r="A21" s="212" t="s">
        <v>32</v>
      </c>
      <c r="B21" s="213"/>
      <c r="C21" s="220">
        <v>1.1499999999999999</v>
      </c>
      <c r="D21" s="221"/>
      <c r="E21" s="7"/>
      <c r="F21" s="14" t="s">
        <v>6</v>
      </c>
      <c r="G21" s="15">
        <v>2.0699999999999998</v>
      </c>
      <c r="H21" s="16" t="s">
        <v>339</v>
      </c>
      <c r="I21" s="6"/>
    </row>
    <row r="22" spans="1:9" s="9" customFormat="1" ht="18.75" x14ac:dyDescent="0.3">
      <c r="A22" s="17"/>
      <c r="B22" s="18"/>
      <c r="C22" s="18"/>
      <c r="D22" s="18"/>
      <c r="E22" s="7"/>
      <c r="F22" s="14" t="s">
        <v>33</v>
      </c>
      <c r="G22" s="15"/>
      <c r="H22" s="16">
        <v>-0.87</v>
      </c>
      <c r="I22" s="6"/>
    </row>
    <row r="23" spans="1:9" s="9" customFormat="1" ht="18.75" x14ac:dyDescent="0.3">
      <c r="A23" s="17"/>
      <c r="B23" s="18"/>
      <c r="C23" s="18"/>
      <c r="D23" s="18"/>
      <c r="E23" s="7"/>
      <c r="F23" s="14" t="s">
        <v>7</v>
      </c>
      <c r="G23" s="15">
        <v>1</v>
      </c>
      <c r="H23" s="16">
        <v>0.87</v>
      </c>
      <c r="I23" s="6"/>
    </row>
    <row r="24" spans="1:9" s="9" customFormat="1" ht="19.5" thickBot="1" x14ac:dyDescent="0.35">
      <c r="A24" s="17"/>
      <c r="B24" s="18"/>
      <c r="C24" s="18"/>
      <c r="D24" s="18"/>
      <c r="E24" s="7"/>
      <c r="F24" s="19" t="s">
        <v>34</v>
      </c>
      <c r="G24" s="20">
        <v>0.6</v>
      </c>
      <c r="H24" s="21">
        <v>1.1399999999999999</v>
      </c>
      <c r="I24" s="6"/>
    </row>
    <row r="25" spans="1:9" s="9" customFormat="1" ht="18.75" x14ac:dyDescent="0.3">
      <c r="A25" s="7"/>
      <c r="B25" s="7"/>
      <c r="C25" s="7"/>
      <c r="D25" s="7"/>
      <c r="E25" s="7"/>
      <c r="F25" s="7"/>
      <c r="G25" s="7"/>
      <c r="H25" s="7"/>
      <c r="I25" s="6"/>
    </row>
    <row r="26" spans="1:9" s="9" customFormat="1" ht="19.5" thickBot="1" x14ac:dyDescent="0.35">
      <c r="A26" s="7"/>
      <c r="B26" s="7"/>
      <c r="C26" s="7"/>
      <c r="D26" s="7"/>
      <c r="E26" s="7"/>
      <c r="F26" s="7"/>
      <c r="G26" s="7"/>
      <c r="H26" s="7"/>
      <c r="I26" s="6"/>
    </row>
    <row r="27" spans="1:9" s="9" customFormat="1" ht="32.25" thickBot="1" x14ac:dyDescent="0.35">
      <c r="A27" s="22" t="s">
        <v>35</v>
      </c>
      <c r="B27" s="23" t="s">
        <v>36</v>
      </c>
      <c r="C27" s="23" t="s">
        <v>16</v>
      </c>
      <c r="D27" s="23" t="s">
        <v>37</v>
      </c>
      <c r="E27" s="23" t="s">
        <v>38</v>
      </c>
      <c r="F27" s="23" t="s">
        <v>39</v>
      </c>
      <c r="G27" s="23" t="s">
        <v>40</v>
      </c>
      <c r="H27" s="24" t="s">
        <v>41</v>
      </c>
    </row>
    <row r="28" spans="1:9" s="9" customFormat="1" ht="16.5" x14ac:dyDescent="0.3">
      <c r="A28" s="25" t="s">
        <v>160</v>
      </c>
      <c r="B28" s="26" t="s">
        <v>175</v>
      </c>
      <c r="C28" s="26" t="s">
        <v>155</v>
      </c>
      <c r="D28" s="26" t="s">
        <v>60</v>
      </c>
      <c r="E28" s="28">
        <v>50</v>
      </c>
      <c r="F28" s="29">
        <v>68</v>
      </c>
      <c r="G28" s="27">
        <v>53</v>
      </c>
      <c r="H28" s="30">
        <f t="shared" ref="H28:H43" si="0">G28/E28</f>
        <v>1.06</v>
      </c>
    </row>
    <row r="29" spans="1:9" s="9" customFormat="1" ht="16.5" x14ac:dyDescent="0.3">
      <c r="A29" s="25" t="s">
        <v>161</v>
      </c>
      <c r="B29" s="32" t="s">
        <v>176</v>
      </c>
      <c r="C29" s="32" t="s">
        <v>154</v>
      </c>
      <c r="D29" s="32">
        <v>8</v>
      </c>
      <c r="E29" s="27">
        <v>210</v>
      </c>
      <c r="F29" s="28">
        <v>156</v>
      </c>
      <c r="G29" s="27">
        <v>224</v>
      </c>
      <c r="H29" s="30">
        <f t="shared" ref="H29:H35" si="1">G29/E29</f>
        <v>1.0666666666666667</v>
      </c>
    </row>
    <row r="30" spans="1:9" s="9" customFormat="1" ht="16.5" x14ac:dyDescent="0.3">
      <c r="A30" s="25" t="s">
        <v>162</v>
      </c>
      <c r="B30" s="32" t="s">
        <v>176</v>
      </c>
      <c r="C30" s="32" t="s">
        <v>154</v>
      </c>
      <c r="D30" s="32">
        <v>8</v>
      </c>
      <c r="E30" s="27">
        <v>210</v>
      </c>
      <c r="F30" s="27">
        <v>129</v>
      </c>
      <c r="G30" s="27">
        <v>219</v>
      </c>
      <c r="H30" s="30">
        <f t="shared" si="1"/>
        <v>1.0428571428571429</v>
      </c>
    </row>
    <row r="31" spans="1:9" s="9" customFormat="1" ht="16.5" x14ac:dyDescent="0.3">
      <c r="A31" s="25" t="s">
        <v>163</v>
      </c>
      <c r="B31" s="26" t="s">
        <v>177</v>
      </c>
      <c r="C31" s="26" t="s">
        <v>155</v>
      </c>
      <c r="D31" s="26" t="s">
        <v>60</v>
      </c>
      <c r="E31" s="28">
        <v>50</v>
      </c>
      <c r="F31" s="27">
        <v>65</v>
      </c>
      <c r="G31" s="27">
        <v>53</v>
      </c>
      <c r="H31" s="30">
        <f t="shared" si="1"/>
        <v>1.06</v>
      </c>
    </row>
    <row r="32" spans="1:9" s="9" customFormat="1" ht="16.5" x14ac:dyDescent="0.3">
      <c r="A32" s="25" t="s">
        <v>164</v>
      </c>
      <c r="B32" s="32" t="s">
        <v>178</v>
      </c>
      <c r="C32" s="32" t="s">
        <v>154</v>
      </c>
      <c r="D32" s="32">
        <v>8</v>
      </c>
      <c r="E32" s="27">
        <v>210</v>
      </c>
      <c r="F32" s="27">
        <v>188</v>
      </c>
      <c r="G32" s="27">
        <v>214</v>
      </c>
      <c r="H32" s="30">
        <f t="shared" si="1"/>
        <v>1.019047619047619</v>
      </c>
    </row>
    <row r="33" spans="1:8" s="9" customFormat="1" ht="16.5" x14ac:dyDescent="0.3">
      <c r="A33" s="25" t="s">
        <v>165</v>
      </c>
      <c r="B33" s="32" t="s">
        <v>178</v>
      </c>
      <c r="C33" s="32" t="s">
        <v>154</v>
      </c>
      <c r="D33" s="32">
        <v>8</v>
      </c>
      <c r="E33" s="27">
        <v>210</v>
      </c>
      <c r="F33" s="27">
        <v>179</v>
      </c>
      <c r="G33" s="27">
        <v>215</v>
      </c>
      <c r="H33" s="30">
        <f t="shared" si="1"/>
        <v>1.0238095238095237</v>
      </c>
    </row>
    <row r="34" spans="1:8" s="9" customFormat="1" ht="16.5" x14ac:dyDescent="0.3">
      <c r="A34" s="25" t="s">
        <v>166</v>
      </c>
      <c r="B34" s="26" t="s">
        <v>179</v>
      </c>
      <c r="C34" s="26" t="s">
        <v>155</v>
      </c>
      <c r="D34" s="26" t="s">
        <v>60</v>
      </c>
      <c r="E34" s="28">
        <v>50</v>
      </c>
      <c r="F34" s="27">
        <v>75</v>
      </c>
      <c r="G34" s="27">
        <v>54</v>
      </c>
      <c r="H34" s="30">
        <f t="shared" si="1"/>
        <v>1.08</v>
      </c>
    </row>
    <row r="35" spans="1:8" s="9" customFormat="1" ht="16.5" x14ac:dyDescent="0.3">
      <c r="A35" s="25" t="s">
        <v>167</v>
      </c>
      <c r="B35" s="32" t="s">
        <v>180</v>
      </c>
      <c r="C35" s="32" t="s">
        <v>154</v>
      </c>
      <c r="D35" s="32">
        <v>8</v>
      </c>
      <c r="E35" s="27">
        <v>210</v>
      </c>
      <c r="F35" s="27">
        <v>198</v>
      </c>
      <c r="G35" s="27">
        <v>223</v>
      </c>
      <c r="H35" s="30">
        <f t="shared" si="1"/>
        <v>1.0619047619047619</v>
      </c>
    </row>
    <row r="36" spans="1:8" s="9" customFormat="1" ht="16.5" x14ac:dyDescent="0.3">
      <c r="A36" s="25" t="s">
        <v>168</v>
      </c>
      <c r="B36" s="32" t="s">
        <v>180</v>
      </c>
      <c r="C36" s="32" t="s">
        <v>154</v>
      </c>
      <c r="D36" s="32">
        <v>8</v>
      </c>
      <c r="E36" s="27">
        <v>210</v>
      </c>
      <c r="F36" s="28">
        <v>193</v>
      </c>
      <c r="G36" s="27">
        <v>220</v>
      </c>
      <c r="H36" s="30">
        <f t="shared" si="0"/>
        <v>1.0476190476190477</v>
      </c>
    </row>
    <row r="37" spans="1:8" s="9" customFormat="1" ht="16.5" x14ac:dyDescent="0.3">
      <c r="A37" s="25" t="s">
        <v>169</v>
      </c>
      <c r="B37" s="26" t="s">
        <v>182</v>
      </c>
      <c r="C37" s="26" t="s">
        <v>155</v>
      </c>
      <c r="D37" s="26" t="s">
        <v>60</v>
      </c>
      <c r="E37" s="28">
        <v>50</v>
      </c>
      <c r="F37" s="27">
        <v>84</v>
      </c>
      <c r="G37" s="27">
        <v>52</v>
      </c>
      <c r="H37" s="30">
        <f t="shared" si="0"/>
        <v>1.04</v>
      </c>
    </row>
    <row r="38" spans="1:8" s="9" customFormat="1" ht="16.5" x14ac:dyDescent="0.3">
      <c r="A38" s="25" t="s">
        <v>170</v>
      </c>
      <c r="B38" s="32" t="s">
        <v>181</v>
      </c>
      <c r="C38" s="32" t="s">
        <v>154</v>
      </c>
      <c r="D38" s="32">
        <v>8</v>
      </c>
      <c r="E38" s="27">
        <v>210</v>
      </c>
      <c r="F38" s="27">
        <v>256</v>
      </c>
      <c r="G38" s="27">
        <v>219</v>
      </c>
      <c r="H38" s="30">
        <f>G38/E38</f>
        <v>1.0428571428571429</v>
      </c>
    </row>
    <row r="39" spans="1:8" s="9" customFormat="1" ht="16.5" x14ac:dyDescent="0.3">
      <c r="A39" s="25" t="s">
        <v>171</v>
      </c>
      <c r="B39" s="32" t="s">
        <v>181</v>
      </c>
      <c r="C39" s="32" t="s">
        <v>154</v>
      </c>
      <c r="D39" s="32">
        <v>8</v>
      </c>
      <c r="E39" s="27">
        <v>210</v>
      </c>
      <c r="F39" s="27">
        <v>269</v>
      </c>
      <c r="G39" s="27">
        <v>223</v>
      </c>
      <c r="H39" s="30">
        <f>G39/E39</f>
        <v>1.0619047619047619</v>
      </c>
    </row>
    <row r="40" spans="1:8" s="9" customFormat="1" ht="16.5" x14ac:dyDescent="0.3">
      <c r="A40" s="25" t="s">
        <v>172</v>
      </c>
      <c r="B40" s="26" t="s">
        <v>183</v>
      </c>
      <c r="C40" s="26" t="s">
        <v>155</v>
      </c>
      <c r="D40" s="26" t="s">
        <v>60</v>
      </c>
      <c r="E40" s="28">
        <v>50</v>
      </c>
      <c r="F40" s="27">
        <v>102</v>
      </c>
      <c r="G40" s="27">
        <v>53</v>
      </c>
      <c r="H40" s="30">
        <f t="shared" si="0"/>
        <v>1.06</v>
      </c>
    </row>
    <row r="41" spans="1:8" s="9" customFormat="1" ht="16.5" x14ac:dyDescent="0.3">
      <c r="A41" s="25" t="s">
        <v>173</v>
      </c>
      <c r="B41" s="32" t="s">
        <v>184</v>
      </c>
      <c r="C41" s="32" t="s">
        <v>154</v>
      </c>
      <c r="D41" s="32">
        <v>8</v>
      </c>
      <c r="E41" s="27">
        <v>210</v>
      </c>
      <c r="F41" s="27">
        <v>327</v>
      </c>
      <c r="G41" s="27">
        <v>224</v>
      </c>
      <c r="H41" s="30">
        <f t="shared" si="0"/>
        <v>1.0666666666666667</v>
      </c>
    </row>
    <row r="42" spans="1:8" s="9" customFormat="1" ht="16.5" x14ac:dyDescent="0.3">
      <c r="A42" s="25" t="s">
        <v>174</v>
      </c>
      <c r="B42" s="32" t="s">
        <v>184</v>
      </c>
      <c r="C42" s="32" t="s">
        <v>154</v>
      </c>
      <c r="D42" s="32">
        <v>8</v>
      </c>
      <c r="E42" s="27">
        <v>210</v>
      </c>
      <c r="F42" s="27">
        <v>326</v>
      </c>
      <c r="G42" s="27">
        <v>221</v>
      </c>
      <c r="H42" s="30">
        <f t="shared" si="0"/>
        <v>1.0523809523809524</v>
      </c>
    </row>
    <row r="43" spans="1:8" s="9" customFormat="1" ht="16.5" x14ac:dyDescent="0.3">
      <c r="A43" s="33"/>
      <c r="B43" s="32"/>
      <c r="C43" s="32"/>
      <c r="D43" s="27"/>
      <c r="E43" s="99">
        <f>SUM(E28:E42)</f>
        <v>2350</v>
      </c>
      <c r="F43" s="99">
        <f>SUM(F28:F42)</f>
        <v>2615</v>
      </c>
      <c r="G43" s="99">
        <f>SUM(G28:G42)</f>
        <v>2467</v>
      </c>
      <c r="H43" s="97">
        <f t="shared" si="0"/>
        <v>1.0497872340425531</v>
      </c>
    </row>
    <row r="44" spans="1:8" s="39" customFormat="1" ht="17.25" thickBot="1" x14ac:dyDescent="0.35">
      <c r="A44" s="34"/>
      <c r="B44" s="35"/>
      <c r="C44" s="36"/>
      <c r="D44" s="37"/>
      <c r="E44" s="37"/>
      <c r="F44" s="37"/>
      <c r="G44" s="37"/>
      <c r="H44" s="38"/>
    </row>
    <row r="45" spans="1:8" ht="15.75" x14ac:dyDescent="0.25">
      <c r="A45" s="40"/>
      <c r="B45" s="40"/>
      <c r="C45" s="7"/>
      <c r="D45" s="7"/>
      <c r="E45" s="7"/>
      <c r="F45" s="7"/>
      <c r="G45" s="7"/>
      <c r="H45" s="7"/>
    </row>
    <row r="46" spans="1:8" ht="15.75" x14ac:dyDescent="0.25">
      <c r="A46" s="42"/>
      <c r="B46" s="42"/>
      <c r="E46" s="7"/>
      <c r="F46" s="7"/>
      <c r="G46" s="7"/>
    </row>
    <row r="47" spans="1:8" x14ac:dyDescent="0.25">
      <c r="A47" s="42"/>
      <c r="B47" s="42"/>
    </row>
    <row r="48" spans="1:8" x14ac:dyDescent="0.25">
      <c r="A48" s="43"/>
      <c r="B48" s="43"/>
    </row>
    <row r="49" spans="1:2" x14ac:dyDescent="0.25">
      <c r="A49" s="42"/>
      <c r="B49" s="42"/>
    </row>
    <row r="50" spans="1:2" x14ac:dyDescent="0.25">
      <c r="A50" s="42"/>
      <c r="B50" s="42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4"/>
      <c r="B57" s="44"/>
    </row>
    <row r="58" spans="1:2" x14ac:dyDescent="0.25">
      <c r="A58" s="42"/>
      <c r="B58" s="42"/>
    </row>
    <row r="59" spans="1:2" x14ac:dyDescent="0.25">
      <c r="A59" s="42"/>
      <c r="B59" s="42"/>
    </row>
    <row r="60" spans="1:2" x14ac:dyDescent="0.25">
      <c r="A60" s="42"/>
      <c r="B60" s="42"/>
    </row>
    <row r="61" spans="1:2" x14ac:dyDescent="0.25">
      <c r="A61" s="42"/>
      <c r="B61" s="42"/>
    </row>
    <row r="62" spans="1:2" x14ac:dyDescent="0.25">
      <c r="A62" s="42"/>
      <c r="B62" s="42"/>
    </row>
    <row r="63" spans="1:2" x14ac:dyDescent="0.25">
      <c r="A63" s="42"/>
      <c r="B63" s="42"/>
    </row>
    <row r="64" spans="1:2" x14ac:dyDescent="0.25">
      <c r="A64" s="42"/>
      <c r="B64" s="42"/>
    </row>
    <row r="65" spans="1:2" x14ac:dyDescent="0.25">
      <c r="A65" s="43"/>
      <c r="B65" s="43"/>
    </row>
    <row r="66" spans="1:2" x14ac:dyDescent="0.25">
      <c r="A66" s="43"/>
      <c r="B66" s="43"/>
    </row>
    <row r="67" spans="1:2" x14ac:dyDescent="0.25">
      <c r="A67" s="43"/>
      <c r="B67" s="43"/>
    </row>
    <row r="68" spans="1:2" x14ac:dyDescent="0.25">
      <c r="A68" s="43"/>
      <c r="B68" s="43"/>
    </row>
    <row r="69" spans="1:2" x14ac:dyDescent="0.25">
      <c r="A69" s="43"/>
      <c r="B69" s="43"/>
    </row>
    <row r="70" spans="1:2" x14ac:dyDescent="0.25">
      <c r="A70" s="43"/>
      <c r="B70" s="43"/>
    </row>
    <row r="71" spans="1:2" x14ac:dyDescent="0.25">
      <c r="A71" s="45"/>
      <c r="B71" s="45"/>
    </row>
    <row r="72" spans="1:2" x14ac:dyDescent="0.25">
      <c r="A72" s="45"/>
      <c r="B72" s="45"/>
    </row>
    <row r="88" spans="1:2" x14ac:dyDescent="0.25">
      <c r="A88" s="46"/>
      <c r="B88" s="46"/>
    </row>
    <row r="89" spans="1:2" x14ac:dyDescent="0.25">
      <c r="A89" s="45"/>
      <c r="B89" s="45"/>
    </row>
    <row r="90" spans="1:2" x14ac:dyDescent="0.25">
      <c r="A90" s="42"/>
      <c r="B90" s="42"/>
    </row>
    <row r="91" spans="1:2" x14ac:dyDescent="0.25">
      <c r="A91" s="43" t="s">
        <v>42</v>
      </c>
      <c r="B91" s="43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honeticPr fontId="30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4A67-BD3D-4A24-9749-33BFA5B2C11B}">
  <sheetPr>
    <pageSetUpPr fitToPage="1"/>
  </sheetPr>
  <dimension ref="A1:M72"/>
  <sheetViews>
    <sheetView topLeftCell="A4" zoomScale="80" zoomScaleNormal="80" workbookViewId="0">
      <selection activeCell="G22" sqref="G22"/>
    </sheetView>
  </sheetViews>
  <sheetFormatPr defaultColWidth="9.140625" defaultRowHeight="15" x14ac:dyDescent="0.25"/>
  <cols>
    <col min="1" max="1" width="12.5703125" style="2" customWidth="1"/>
    <col min="2" max="2" width="17.140625" style="2" customWidth="1"/>
    <col min="3" max="3" width="15.28515625" style="2" customWidth="1"/>
    <col min="4" max="4" width="14.42578125" style="2" customWidth="1"/>
    <col min="5" max="5" width="12.5703125" style="2" customWidth="1"/>
    <col min="6" max="6" width="22.85546875" style="2" customWidth="1"/>
    <col min="7" max="7" width="14.42578125" style="2" customWidth="1"/>
    <col min="8" max="8" width="16" style="2" customWidth="1"/>
    <col min="9" max="9" width="15.5703125" style="2" customWidth="1"/>
    <col min="10" max="16384" width="9.140625" style="2"/>
  </cols>
  <sheetData>
    <row r="1" spans="1:13" ht="53.25" customHeight="1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"/>
      <c r="J1" s="1"/>
      <c r="K1" s="1"/>
      <c r="L1" s="1"/>
      <c r="M1" s="1"/>
    </row>
    <row r="2" spans="1:13" ht="18.75" x14ac:dyDescent="0.25">
      <c r="A2" s="193" t="s">
        <v>43</v>
      </c>
      <c r="B2" s="193"/>
      <c r="C2" s="193"/>
      <c r="D2" s="193"/>
      <c r="E2" s="193"/>
      <c r="F2" s="193"/>
      <c r="G2" s="193"/>
      <c r="H2" s="193"/>
      <c r="I2" s="3"/>
      <c r="J2" s="3"/>
      <c r="K2" s="3"/>
      <c r="L2" s="3"/>
      <c r="M2" s="3"/>
    </row>
    <row r="3" spans="1:13" ht="21" x14ac:dyDescent="0.25">
      <c r="A3" s="194" t="s">
        <v>8</v>
      </c>
      <c r="B3" s="194"/>
      <c r="C3" s="194"/>
      <c r="D3" s="194"/>
      <c r="E3" s="194"/>
      <c r="F3" s="194"/>
      <c r="G3" s="194"/>
      <c r="H3" s="194"/>
      <c r="I3" s="4"/>
      <c r="J3" s="4"/>
      <c r="K3" s="4"/>
      <c r="L3" s="4"/>
      <c r="M3" s="4"/>
    </row>
    <row r="4" spans="1:13" ht="1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</row>
    <row r="5" spans="1:13" ht="18" x14ac:dyDescent="0.25">
      <c r="A5" s="196" t="s">
        <v>185</v>
      </c>
      <c r="B5" s="196"/>
      <c r="C5" s="197" t="s">
        <v>186</v>
      </c>
      <c r="D5" s="197"/>
      <c r="E5" s="197"/>
      <c r="F5" s="197"/>
      <c r="G5" s="197"/>
      <c r="H5" s="197"/>
      <c r="I5" s="6"/>
    </row>
    <row r="6" spans="1:13" ht="18.75" thickBot="1" x14ac:dyDescent="0.3">
      <c r="A6" s="7"/>
      <c r="B6" s="7"/>
      <c r="C6" s="7"/>
      <c r="D6" s="7"/>
      <c r="E6" s="7"/>
      <c r="F6" s="7"/>
      <c r="G6" s="7"/>
      <c r="H6" s="7"/>
      <c r="I6" s="6"/>
    </row>
    <row r="7" spans="1:13" ht="18" customHeight="1" x14ac:dyDescent="0.25">
      <c r="A7" s="198" t="s">
        <v>1</v>
      </c>
      <c r="B7" s="172"/>
      <c r="C7" s="172"/>
      <c r="D7" s="199"/>
      <c r="E7" s="7"/>
      <c r="F7" s="200" t="s">
        <v>9</v>
      </c>
      <c r="G7" s="201"/>
      <c r="H7" s="202"/>
      <c r="I7" s="6"/>
    </row>
    <row r="8" spans="1:13" s="9" customFormat="1" ht="18.75" x14ac:dyDescent="0.3">
      <c r="A8" s="190" t="s">
        <v>10</v>
      </c>
      <c r="B8" s="191"/>
      <c r="C8" s="214" t="s">
        <v>124</v>
      </c>
      <c r="D8" s="215"/>
      <c r="E8" s="7"/>
      <c r="F8" s="8" t="s">
        <v>11</v>
      </c>
      <c r="G8" s="214" t="s">
        <v>358</v>
      </c>
      <c r="H8" s="215"/>
      <c r="I8" s="6"/>
    </row>
    <row r="9" spans="1:13" s="9" customFormat="1" ht="18.75" customHeight="1" x14ac:dyDescent="0.3">
      <c r="A9" s="190" t="s">
        <v>12</v>
      </c>
      <c r="B9" s="191"/>
      <c r="C9" s="214" t="s">
        <v>189</v>
      </c>
      <c r="D9" s="215"/>
      <c r="E9" s="7"/>
      <c r="F9" s="8" t="s">
        <v>13</v>
      </c>
      <c r="G9" s="214">
        <v>1.6875</v>
      </c>
      <c r="H9" s="215"/>
      <c r="I9" s="6"/>
    </row>
    <row r="10" spans="1:13" s="9" customFormat="1" ht="18.75" customHeight="1" x14ac:dyDescent="0.3">
      <c r="A10" s="190" t="s">
        <v>14</v>
      </c>
      <c r="B10" s="191"/>
      <c r="C10" s="214">
        <v>20091829</v>
      </c>
      <c r="D10" s="215"/>
      <c r="E10" s="7"/>
      <c r="F10" s="8" t="s">
        <v>15</v>
      </c>
      <c r="G10" s="214" t="s">
        <v>359</v>
      </c>
      <c r="H10" s="215"/>
      <c r="I10" s="6"/>
    </row>
    <row r="11" spans="1:13" s="9" customFormat="1" ht="19.5" thickBot="1" x14ac:dyDescent="0.35">
      <c r="A11" s="203" t="s">
        <v>16</v>
      </c>
      <c r="B11" s="204"/>
      <c r="C11" s="216" t="s">
        <v>360</v>
      </c>
      <c r="D11" s="217"/>
      <c r="E11" s="7"/>
      <c r="F11" s="8" t="s">
        <v>17</v>
      </c>
      <c r="G11" s="214">
        <v>2.4735</v>
      </c>
      <c r="H11" s="215"/>
      <c r="I11" s="6"/>
    </row>
    <row r="12" spans="1:13" s="9" customFormat="1" ht="19.5" thickBot="1" x14ac:dyDescent="0.35">
      <c r="A12" s="7"/>
      <c r="B12" s="7"/>
      <c r="C12" s="7"/>
      <c r="D12" s="7"/>
      <c r="E12" s="7"/>
      <c r="F12" s="8" t="s">
        <v>18</v>
      </c>
      <c r="G12" s="214">
        <v>39.5</v>
      </c>
      <c r="H12" s="215"/>
      <c r="I12" s="6"/>
    </row>
    <row r="13" spans="1:13" s="9" customFormat="1" ht="18.75" customHeight="1" x14ac:dyDescent="0.3">
      <c r="A13" s="198" t="s">
        <v>19</v>
      </c>
      <c r="B13" s="172"/>
      <c r="C13" s="172"/>
      <c r="D13" s="199"/>
      <c r="E13" s="7"/>
      <c r="F13" s="8" t="s">
        <v>20</v>
      </c>
      <c r="G13" s="214">
        <v>6</v>
      </c>
      <c r="H13" s="215"/>
      <c r="I13" s="6"/>
    </row>
    <row r="14" spans="1:13" s="9" customFormat="1" ht="19.5" thickBot="1" x14ac:dyDescent="0.35">
      <c r="A14" s="205" t="s">
        <v>21</v>
      </c>
      <c r="B14" s="206"/>
      <c r="C14" s="214" t="s">
        <v>361</v>
      </c>
      <c r="D14" s="215"/>
      <c r="E14" s="7"/>
      <c r="F14" s="10" t="s">
        <v>22</v>
      </c>
      <c r="G14" s="216" t="s">
        <v>362</v>
      </c>
      <c r="H14" s="217"/>
      <c r="I14" s="6"/>
    </row>
    <row r="15" spans="1:13" s="9" customFormat="1" ht="19.5" thickBot="1" x14ac:dyDescent="0.35">
      <c r="A15" s="205" t="s">
        <v>23</v>
      </c>
      <c r="B15" s="206"/>
      <c r="C15" s="218" t="s">
        <v>363</v>
      </c>
      <c r="D15" s="219"/>
      <c r="E15" s="7"/>
      <c r="F15" s="208"/>
      <c r="G15" s="208"/>
      <c r="H15" s="208"/>
      <c r="I15" s="6"/>
    </row>
    <row r="16" spans="1:13" s="9" customFormat="1" ht="18.75" customHeight="1" x14ac:dyDescent="0.3">
      <c r="A16" s="205" t="s">
        <v>24</v>
      </c>
      <c r="B16" s="206"/>
      <c r="C16" s="218">
        <v>20</v>
      </c>
      <c r="D16" s="219"/>
      <c r="E16" s="7"/>
      <c r="F16" s="209" t="s">
        <v>3</v>
      </c>
      <c r="G16" s="210"/>
      <c r="H16" s="211"/>
      <c r="I16" s="6"/>
    </row>
    <row r="17" spans="1:9" s="9" customFormat="1" ht="18.75" customHeight="1" x14ac:dyDescent="0.3">
      <c r="A17" s="205" t="s">
        <v>25</v>
      </c>
      <c r="B17" s="206"/>
      <c r="C17" s="218">
        <v>1765</v>
      </c>
      <c r="D17" s="219"/>
      <c r="E17" s="7"/>
      <c r="F17" s="11" t="s">
        <v>2</v>
      </c>
      <c r="G17" s="12" t="s">
        <v>26</v>
      </c>
      <c r="H17" s="13" t="s">
        <v>27</v>
      </c>
      <c r="I17" s="6"/>
    </row>
    <row r="18" spans="1:9" s="9" customFormat="1" ht="18.75" x14ac:dyDescent="0.3">
      <c r="A18" s="205" t="s">
        <v>28</v>
      </c>
      <c r="B18" s="206"/>
      <c r="C18" s="218">
        <v>3</v>
      </c>
      <c r="D18" s="219"/>
      <c r="E18" s="7"/>
      <c r="F18" s="14" t="s">
        <v>29</v>
      </c>
      <c r="G18" s="15">
        <v>26000</v>
      </c>
      <c r="H18" s="16">
        <v>26701</v>
      </c>
      <c r="I18" s="6"/>
    </row>
    <row r="19" spans="1:9" s="9" customFormat="1" ht="18.75" x14ac:dyDescent="0.3">
      <c r="A19" s="205" t="s">
        <v>30</v>
      </c>
      <c r="B19" s="206"/>
      <c r="C19" s="218">
        <v>460</v>
      </c>
      <c r="D19" s="219"/>
      <c r="E19" s="7"/>
      <c r="F19" s="14" t="s">
        <v>4</v>
      </c>
      <c r="G19" s="15">
        <v>659</v>
      </c>
      <c r="H19" s="16">
        <v>665</v>
      </c>
      <c r="I19" s="6"/>
    </row>
    <row r="20" spans="1:9" s="9" customFormat="1" ht="18.75" x14ac:dyDescent="0.3">
      <c r="A20" s="205" t="s">
        <v>31</v>
      </c>
      <c r="B20" s="206"/>
      <c r="C20" s="218">
        <v>24</v>
      </c>
      <c r="D20" s="219"/>
      <c r="E20" s="7"/>
      <c r="F20" s="14" t="s">
        <v>5</v>
      </c>
      <c r="G20" s="15">
        <v>460</v>
      </c>
      <c r="H20" s="16" t="s">
        <v>364</v>
      </c>
      <c r="I20" s="6"/>
    </row>
    <row r="21" spans="1:9" s="9" customFormat="1" ht="19.5" thickBot="1" x14ac:dyDescent="0.35">
      <c r="A21" s="212" t="s">
        <v>32</v>
      </c>
      <c r="B21" s="213"/>
      <c r="C21" s="220">
        <v>1.1499999999999999</v>
      </c>
      <c r="D21" s="221"/>
      <c r="E21" s="7"/>
      <c r="F21" s="14" t="s">
        <v>6</v>
      </c>
      <c r="G21" s="15">
        <v>24</v>
      </c>
      <c r="H21" s="16" t="s">
        <v>365</v>
      </c>
      <c r="I21" s="6"/>
    </row>
    <row r="22" spans="1:9" s="9" customFormat="1" ht="18.75" x14ac:dyDescent="0.3">
      <c r="A22" s="17"/>
      <c r="B22" s="18"/>
      <c r="C22" s="18"/>
      <c r="D22" s="18"/>
      <c r="E22" s="7"/>
      <c r="F22" s="14" t="s">
        <v>366</v>
      </c>
      <c r="G22" s="15" t="s">
        <v>2</v>
      </c>
      <c r="H22" s="16">
        <v>2.2799999999999998</v>
      </c>
      <c r="I22" s="6"/>
    </row>
    <row r="23" spans="1:9" s="9" customFormat="1" ht="19.5" thickBot="1" x14ac:dyDescent="0.35">
      <c r="A23" s="17"/>
      <c r="B23" s="18"/>
      <c r="C23" s="18"/>
      <c r="D23" s="18"/>
      <c r="E23" s="7"/>
      <c r="F23" s="19" t="s">
        <v>34</v>
      </c>
      <c r="G23" s="20">
        <v>14.4</v>
      </c>
      <c r="H23" s="21">
        <v>14.39</v>
      </c>
      <c r="I23" s="6"/>
    </row>
    <row r="24" spans="1:9" s="9" customFormat="1" ht="18.75" x14ac:dyDescent="0.3">
      <c r="A24" s="7"/>
      <c r="B24" s="7"/>
      <c r="C24" s="7"/>
      <c r="D24" s="7"/>
      <c r="E24" s="7"/>
      <c r="F24" s="7"/>
      <c r="G24" s="7"/>
      <c r="H24" s="7"/>
      <c r="I24" s="6"/>
    </row>
    <row r="25" spans="1:9" s="9" customFormat="1" ht="18.75" x14ac:dyDescent="0.3">
      <c r="A25" s="7"/>
      <c r="B25" s="7"/>
      <c r="C25" s="7"/>
      <c r="D25" s="7"/>
      <c r="E25" s="7"/>
      <c r="F25" s="7"/>
      <c r="G25" s="7"/>
      <c r="H25" s="7"/>
      <c r="I25" s="6"/>
    </row>
    <row r="26" spans="1:9" ht="15.75" x14ac:dyDescent="0.25">
      <c r="A26" s="41" t="s">
        <v>2</v>
      </c>
      <c r="B26" s="41"/>
      <c r="C26" s="7"/>
      <c r="D26" s="7"/>
      <c r="E26" s="7"/>
      <c r="F26" s="7"/>
      <c r="G26" s="7"/>
      <c r="H26" s="7"/>
    </row>
    <row r="27" spans="1:9" x14ac:dyDescent="0.25">
      <c r="A27" s="42"/>
      <c r="B27" s="42"/>
    </row>
    <row r="28" spans="1:9" x14ac:dyDescent="0.25">
      <c r="A28" s="42"/>
      <c r="B28" s="42"/>
    </row>
    <row r="29" spans="1:9" x14ac:dyDescent="0.25">
      <c r="A29" s="43"/>
      <c r="B29" s="4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2"/>
      <c r="B39" s="42"/>
    </row>
    <row r="40" spans="1:2" x14ac:dyDescent="0.25">
      <c r="A40" s="42"/>
      <c r="B40" s="42"/>
    </row>
    <row r="41" spans="1:2" x14ac:dyDescent="0.25">
      <c r="A41" s="42"/>
      <c r="B41" s="42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5"/>
      <c r="B52" s="45"/>
    </row>
    <row r="53" spans="1:2" x14ac:dyDescent="0.25">
      <c r="A53" s="45"/>
      <c r="B53" s="45"/>
    </row>
    <row r="69" spans="1:2" x14ac:dyDescent="0.25">
      <c r="A69" s="46"/>
      <c r="B69" s="46"/>
    </row>
    <row r="70" spans="1:2" x14ac:dyDescent="0.25">
      <c r="A70" s="45"/>
      <c r="B70" s="45"/>
    </row>
    <row r="71" spans="1:2" x14ac:dyDescent="0.25">
      <c r="A71" s="42"/>
      <c r="B71" s="42"/>
    </row>
    <row r="72" spans="1:2" x14ac:dyDescent="0.25">
      <c r="A72" s="43" t="s">
        <v>42</v>
      </c>
      <c r="B72" s="43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8C4F-27DA-429D-AF3B-6B75E67D6543}">
  <sheetPr>
    <pageSetUpPr fitToPage="1"/>
  </sheetPr>
  <dimension ref="A1:M73"/>
  <sheetViews>
    <sheetView topLeftCell="A11" zoomScale="80" zoomScaleNormal="80" workbookViewId="0">
      <selection activeCell="E38" sqref="E38"/>
    </sheetView>
  </sheetViews>
  <sheetFormatPr defaultColWidth="9.140625" defaultRowHeight="15" x14ac:dyDescent="0.25"/>
  <cols>
    <col min="1" max="1" width="12.5703125" style="2" customWidth="1"/>
    <col min="2" max="2" width="17.140625" style="2" customWidth="1"/>
    <col min="3" max="3" width="15.28515625" style="2" customWidth="1"/>
    <col min="4" max="4" width="14.42578125" style="2" customWidth="1"/>
    <col min="5" max="5" width="12.5703125" style="2" customWidth="1"/>
    <col min="6" max="6" width="22.85546875" style="2" customWidth="1"/>
    <col min="7" max="7" width="14.42578125" style="2" customWidth="1"/>
    <col min="8" max="8" width="16.85546875" style="2" customWidth="1"/>
    <col min="9" max="9" width="15.5703125" style="2" customWidth="1"/>
    <col min="10" max="16384" width="9.140625" style="2"/>
  </cols>
  <sheetData>
    <row r="1" spans="1:13" ht="53.25" customHeight="1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"/>
      <c r="J1" s="1"/>
      <c r="K1" s="1"/>
      <c r="L1" s="1"/>
      <c r="M1" s="1"/>
    </row>
    <row r="2" spans="1:13" ht="18.75" x14ac:dyDescent="0.25">
      <c r="A2" s="193" t="s">
        <v>43</v>
      </c>
      <c r="B2" s="193"/>
      <c r="C2" s="193"/>
      <c r="D2" s="193"/>
      <c r="E2" s="193"/>
      <c r="F2" s="193"/>
      <c r="G2" s="193"/>
      <c r="H2" s="193"/>
      <c r="I2" s="3"/>
      <c r="J2" s="3"/>
      <c r="K2" s="3"/>
      <c r="L2" s="3"/>
      <c r="M2" s="3"/>
    </row>
    <row r="3" spans="1:13" ht="21" x14ac:dyDescent="0.25">
      <c r="A3" s="194" t="s">
        <v>8</v>
      </c>
      <c r="B3" s="194"/>
      <c r="C3" s="194"/>
      <c r="D3" s="194"/>
      <c r="E3" s="194"/>
      <c r="F3" s="194"/>
      <c r="G3" s="194"/>
      <c r="H3" s="194"/>
      <c r="I3" s="4"/>
      <c r="J3" s="4"/>
      <c r="K3" s="4"/>
      <c r="L3" s="4"/>
      <c r="M3" s="4"/>
    </row>
    <row r="4" spans="1:13" ht="1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</row>
    <row r="5" spans="1:13" ht="18" x14ac:dyDescent="0.25">
      <c r="A5" s="196" t="s">
        <v>187</v>
      </c>
      <c r="B5" s="196"/>
      <c r="C5" s="197" t="s">
        <v>188</v>
      </c>
      <c r="D5" s="197"/>
      <c r="E5" s="197"/>
      <c r="F5" s="197"/>
      <c r="G5" s="197"/>
      <c r="H5" s="197"/>
      <c r="I5" s="6"/>
    </row>
    <row r="6" spans="1:13" ht="18.75" thickBot="1" x14ac:dyDescent="0.3">
      <c r="A6" s="7"/>
      <c r="B6" s="7"/>
      <c r="C6" s="7"/>
      <c r="D6" s="7"/>
      <c r="E6" s="7"/>
      <c r="F6" s="7"/>
      <c r="G6" s="7"/>
      <c r="H6" s="7"/>
      <c r="I6" s="6"/>
    </row>
    <row r="7" spans="1:13" ht="18" customHeight="1" x14ac:dyDescent="0.25">
      <c r="A7" s="198" t="s">
        <v>1</v>
      </c>
      <c r="B7" s="172"/>
      <c r="C7" s="172"/>
      <c r="D7" s="199"/>
      <c r="E7" s="7"/>
      <c r="F7" s="200" t="s">
        <v>9</v>
      </c>
      <c r="G7" s="201"/>
      <c r="H7" s="202"/>
      <c r="I7" s="6"/>
    </row>
    <row r="8" spans="1:13" s="9" customFormat="1" ht="18.75" x14ac:dyDescent="0.3">
      <c r="A8" s="190" t="s">
        <v>10</v>
      </c>
      <c r="B8" s="191"/>
      <c r="C8" s="184" t="s">
        <v>124</v>
      </c>
      <c r="D8" s="192"/>
      <c r="E8" s="7"/>
      <c r="F8" s="8" t="s">
        <v>11</v>
      </c>
      <c r="G8" s="184" t="s">
        <v>358</v>
      </c>
      <c r="H8" s="192"/>
      <c r="I8" s="6"/>
    </row>
    <row r="9" spans="1:13" s="9" customFormat="1" ht="18.75" x14ac:dyDescent="0.3">
      <c r="A9" s="190" t="s">
        <v>12</v>
      </c>
      <c r="B9" s="191"/>
      <c r="C9" s="184" t="s">
        <v>189</v>
      </c>
      <c r="D9" s="192"/>
      <c r="E9" s="7"/>
      <c r="F9" s="8" t="s">
        <v>13</v>
      </c>
      <c r="G9" s="184">
        <v>1.6875</v>
      </c>
      <c r="H9" s="192"/>
      <c r="I9" s="6"/>
    </row>
    <row r="10" spans="1:13" s="9" customFormat="1" ht="18.75" x14ac:dyDescent="0.3">
      <c r="A10" s="190" t="s">
        <v>14</v>
      </c>
      <c r="B10" s="191"/>
      <c r="C10" s="184">
        <v>20091834</v>
      </c>
      <c r="D10" s="192"/>
      <c r="E10" s="7"/>
      <c r="F10" s="8" t="s">
        <v>15</v>
      </c>
      <c r="G10" s="184" t="s">
        <v>359</v>
      </c>
      <c r="H10" s="192"/>
      <c r="I10" s="6"/>
    </row>
    <row r="11" spans="1:13" s="9" customFormat="1" ht="19.5" thickBot="1" x14ac:dyDescent="0.35">
      <c r="A11" s="203" t="s">
        <v>16</v>
      </c>
      <c r="B11" s="204"/>
      <c r="C11" s="187" t="s">
        <v>360</v>
      </c>
      <c r="D11" s="207"/>
      <c r="E11" s="7"/>
      <c r="F11" s="8" t="s">
        <v>17</v>
      </c>
      <c r="G11" s="184">
        <v>2.4735</v>
      </c>
      <c r="H11" s="192"/>
      <c r="I11" s="6"/>
    </row>
    <row r="12" spans="1:13" s="9" customFormat="1" ht="19.5" thickBot="1" x14ac:dyDescent="0.35">
      <c r="A12" s="7"/>
      <c r="B12" s="7"/>
      <c r="C12" s="7"/>
      <c r="D12" s="7"/>
      <c r="E12" s="7"/>
      <c r="F12" s="8" t="s">
        <v>18</v>
      </c>
      <c r="G12" s="184">
        <v>39.5</v>
      </c>
      <c r="H12" s="192"/>
      <c r="I12" s="6"/>
    </row>
    <row r="13" spans="1:13" s="9" customFormat="1" ht="18.75" x14ac:dyDescent="0.3">
      <c r="A13" s="198" t="s">
        <v>19</v>
      </c>
      <c r="B13" s="172"/>
      <c r="C13" s="172"/>
      <c r="D13" s="199"/>
      <c r="E13" s="7"/>
      <c r="F13" s="8" t="s">
        <v>20</v>
      </c>
      <c r="G13" s="184">
        <v>6</v>
      </c>
      <c r="H13" s="192"/>
      <c r="I13" s="6"/>
    </row>
    <row r="14" spans="1:13" s="9" customFormat="1" ht="19.5" thickBot="1" x14ac:dyDescent="0.35">
      <c r="A14" s="205" t="s">
        <v>21</v>
      </c>
      <c r="B14" s="206"/>
      <c r="C14" s="184" t="s">
        <v>361</v>
      </c>
      <c r="D14" s="192"/>
      <c r="E14" s="7"/>
      <c r="F14" s="10" t="s">
        <v>22</v>
      </c>
      <c r="G14" s="187" t="s">
        <v>362</v>
      </c>
      <c r="H14" s="207"/>
      <c r="I14" s="6"/>
    </row>
    <row r="15" spans="1:13" s="9" customFormat="1" ht="19.5" thickBot="1" x14ac:dyDescent="0.35">
      <c r="A15" s="205" t="s">
        <v>23</v>
      </c>
      <c r="B15" s="206"/>
      <c r="C15" s="218" t="s">
        <v>363</v>
      </c>
      <c r="D15" s="219"/>
      <c r="E15" s="7"/>
      <c r="F15" s="208"/>
      <c r="G15" s="208"/>
      <c r="H15" s="208"/>
      <c r="I15" s="6"/>
    </row>
    <row r="16" spans="1:13" s="9" customFormat="1" ht="18.75" x14ac:dyDescent="0.3">
      <c r="A16" s="205" t="s">
        <v>24</v>
      </c>
      <c r="B16" s="206"/>
      <c r="C16" s="218">
        <v>20</v>
      </c>
      <c r="D16" s="219"/>
      <c r="E16" s="7"/>
      <c r="F16" s="209" t="s">
        <v>3</v>
      </c>
      <c r="G16" s="210"/>
      <c r="H16" s="211"/>
      <c r="I16" s="6"/>
    </row>
    <row r="17" spans="1:9" s="9" customFormat="1" ht="18.75" customHeight="1" x14ac:dyDescent="0.3">
      <c r="A17" s="205" t="s">
        <v>25</v>
      </c>
      <c r="B17" s="206"/>
      <c r="C17" s="218">
        <v>1765</v>
      </c>
      <c r="D17" s="219"/>
      <c r="E17" s="7"/>
      <c r="F17" s="11" t="s">
        <v>2</v>
      </c>
      <c r="G17" s="12" t="s">
        <v>26</v>
      </c>
      <c r="H17" s="13" t="s">
        <v>27</v>
      </c>
      <c r="I17" s="6"/>
    </row>
    <row r="18" spans="1:9" s="9" customFormat="1" ht="18.75" x14ac:dyDescent="0.3">
      <c r="A18" s="205" t="s">
        <v>28</v>
      </c>
      <c r="B18" s="206"/>
      <c r="C18" s="218">
        <v>3</v>
      </c>
      <c r="D18" s="219"/>
      <c r="E18" s="7"/>
      <c r="F18" s="14" t="s">
        <v>29</v>
      </c>
      <c r="G18" s="15">
        <v>26000</v>
      </c>
      <c r="H18" s="16">
        <v>25302</v>
      </c>
      <c r="I18" s="6"/>
    </row>
    <row r="19" spans="1:9" s="9" customFormat="1" ht="18.75" x14ac:dyDescent="0.3">
      <c r="A19" s="205" t="s">
        <v>30</v>
      </c>
      <c r="B19" s="206"/>
      <c r="C19" s="218">
        <v>460</v>
      </c>
      <c r="D19" s="219"/>
      <c r="E19" s="7"/>
      <c r="F19" s="14" t="s">
        <v>4</v>
      </c>
      <c r="G19" s="15">
        <v>659</v>
      </c>
      <c r="H19" s="16">
        <v>662</v>
      </c>
      <c r="I19" s="6"/>
    </row>
    <row r="20" spans="1:9" s="9" customFormat="1" ht="18.75" x14ac:dyDescent="0.3">
      <c r="A20" s="205" t="s">
        <v>31</v>
      </c>
      <c r="B20" s="206"/>
      <c r="C20" s="218">
        <v>24</v>
      </c>
      <c r="D20" s="219"/>
      <c r="E20" s="7"/>
      <c r="F20" s="14" t="s">
        <v>5</v>
      </c>
      <c r="G20" s="15">
        <v>460</v>
      </c>
      <c r="H20" s="16" t="s">
        <v>367</v>
      </c>
      <c r="I20" s="6"/>
    </row>
    <row r="21" spans="1:9" s="9" customFormat="1" ht="19.5" thickBot="1" x14ac:dyDescent="0.35">
      <c r="A21" s="212" t="s">
        <v>32</v>
      </c>
      <c r="B21" s="213"/>
      <c r="C21" s="220">
        <v>1.1499999999999999</v>
      </c>
      <c r="D21" s="221"/>
      <c r="E21" s="7"/>
      <c r="F21" s="14" t="s">
        <v>6</v>
      </c>
      <c r="G21" s="15">
        <v>24</v>
      </c>
      <c r="H21" s="16" t="s">
        <v>368</v>
      </c>
      <c r="I21" s="6"/>
    </row>
    <row r="22" spans="1:9" s="9" customFormat="1" ht="18.75" x14ac:dyDescent="0.3">
      <c r="A22" s="17"/>
      <c r="B22" s="18"/>
      <c r="C22" s="18"/>
      <c r="D22" s="18"/>
      <c r="E22" s="7"/>
      <c r="F22" s="14" t="s">
        <v>366</v>
      </c>
      <c r="G22" s="15" t="s">
        <v>2</v>
      </c>
      <c r="H22" s="16">
        <v>2.16</v>
      </c>
      <c r="I22" s="6"/>
    </row>
    <row r="23" spans="1:9" s="9" customFormat="1" ht="19.5" thickBot="1" x14ac:dyDescent="0.35">
      <c r="A23" s="17"/>
      <c r="B23" s="18"/>
      <c r="C23" s="18"/>
      <c r="D23" s="18"/>
      <c r="E23" s="7"/>
      <c r="F23" s="19" t="s">
        <v>34</v>
      </c>
      <c r="G23" s="20">
        <v>14.4</v>
      </c>
      <c r="H23" s="21">
        <v>14.33</v>
      </c>
      <c r="I23" s="6"/>
    </row>
    <row r="24" spans="1:9" s="9" customFormat="1" ht="18.75" x14ac:dyDescent="0.3">
      <c r="A24" s="7"/>
      <c r="B24" s="7"/>
      <c r="C24" s="7"/>
      <c r="D24" s="7"/>
      <c r="E24" s="7"/>
      <c r="F24" s="7"/>
      <c r="G24" s="7"/>
      <c r="H24" s="7"/>
      <c r="I24" s="6"/>
    </row>
    <row r="25" spans="1:9" s="9" customFormat="1" ht="18.75" x14ac:dyDescent="0.3">
      <c r="A25" s="7"/>
      <c r="B25" s="7"/>
      <c r="C25" s="7"/>
      <c r="D25" s="7"/>
      <c r="E25" s="7"/>
      <c r="F25" s="7"/>
      <c r="G25" s="7"/>
      <c r="H25" s="7"/>
      <c r="I25" s="6"/>
    </row>
    <row r="26" spans="1:9" ht="15.75" x14ac:dyDescent="0.25">
      <c r="A26" s="40"/>
      <c r="B26" s="40"/>
      <c r="C26" s="7"/>
      <c r="D26" s="7"/>
      <c r="E26" s="7"/>
      <c r="F26" s="7"/>
      <c r="G26" s="7"/>
      <c r="H26" s="7"/>
    </row>
    <row r="27" spans="1:9" ht="15.75" x14ac:dyDescent="0.25">
      <c r="A27" s="41" t="s">
        <v>2</v>
      </c>
      <c r="B27" s="41"/>
      <c r="C27" s="7"/>
      <c r="D27" s="7"/>
      <c r="E27" s="7"/>
      <c r="F27" s="7"/>
      <c r="G27" s="7"/>
      <c r="H27" s="7"/>
    </row>
    <row r="28" spans="1:9" x14ac:dyDescent="0.25">
      <c r="A28" s="42"/>
      <c r="B28" s="42"/>
    </row>
    <row r="29" spans="1:9" x14ac:dyDescent="0.25">
      <c r="A29" s="42"/>
      <c r="B29" s="42"/>
    </row>
    <row r="30" spans="1:9" x14ac:dyDescent="0.25">
      <c r="A30" s="43"/>
      <c r="B30" s="43"/>
    </row>
    <row r="31" spans="1:9" x14ac:dyDescent="0.25">
      <c r="A31" s="42"/>
      <c r="B31" s="42"/>
    </row>
    <row r="32" spans="1:9" x14ac:dyDescent="0.25">
      <c r="A32" s="42"/>
      <c r="B32" s="42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4"/>
      <c r="B39" s="44"/>
    </row>
    <row r="40" spans="1:2" x14ac:dyDescent="0.25">
      <c r="A40" s="42"/>
      <c r="B40" s="42"/>
    </row>
    <row r="41" spans="1:2" x14ac:dyDescent="0.25">
      <c r="A41" s="42"/>
      <c r="B41" s="42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5"/>
      <c r="B53" s="45"/>
    </row>
    <row r="54" spans="1:2" x14ac:dyDescent="0.25">
      <c r="A54" s="45"/>
      <c r="B54" s="45"/>
    </row>
    <row r="70" spans="1:2" x14ac:dyDescent="0.25">
      <c r="A70" s="46"/>
      <c r="B70" s="46"/>
    </row>
    <row r="71" spans="1:2" x14ac:dyDescent="0.25">
      <c r="A71" s="45"/>
      <c r="B71" s="45"/>
    </row>
    <row r="72" spans="1:2" x14ac:dyDescent="0.25">
      <c r="A72" s="42"/>
      <c r="B72" s="42"/>
    </row>
    <row r="73" spans="1:2" x14ac:dyDescent="0.25">
      <c r="A73" s="43" t="s">
        <v>42</v>
      </c>
      <c r="B73" s="43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ED9E-84CE-48D5-BA5D-9B7A0ACFE4D4}">
  <sheetPr>
    <pageSetUpPr fitToPage="1"/>
  </sheetPr>
  <dimension ref="A1:M73"/>
  <sheetViews>
    <sheetView topLeftCell="A2" zoomScale="80" zoomScaleNormal="80" workbookViewId="0">
      <selection activeCell="E38" sqref="E38"/>
    </sheetView>
  </sheetViews>
  <sheetFormatPr defaultColWidth="9.140625" defaultRowHeight="15" x14ac:dyDescent="0.25"/>
  <cols>
    <col min="1" max="1" width="12.5703125" style="2" customWidth="1"/>
    <col min="2" max="2" width="17.140625" style="2" customWidth="1"/>
    <col min="3" max="3" width="15.28515625" style="2" customWidth="1"/>
    <col min="4" max="4" width="14.42578125" style="2" customWidth="1"/>
    <col min="5" max="5" width="12.5703125" style="2" customWidth="1"/>
    <col min="6" max="6" width="22.85546875" style="2" customWidth="1"/>
    <col min="7" max="7" width="14.42578125" style="2" customWidth="1"/>
    <col min="8" max="8" width="16" style="2" customWidth="1"/>
    <col min="9" max="9" width="15.5703125" style="2" customWidth="1"/>
    <col min="10" max="16384" width="9.140625" style="2"/>
  </cols>
  <sheetData>
    <row r="1" spans="1:13" ht="53.25" customHeight="1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"/>
      <c r="J1" s="1"/>
      <c r="K1" s="1"/>
      <c r="L1" s="1"/>
      <c r="M1" s="1"/>
    </row>
    <row r="2" spans="1:13" ht="18.75" x14ac:dyDescent="0.25">
      <c r="A2" s="193" t="s">
        <v>43</v>
      </c>
      <c r="B2" s="193"/>
      <c r="C2" s="193"/>
      <c r="D2" s="193"/>
      <c r="E2" s="193"/>
      <c r="F2" s="193"/>
      <c r="G2" s="193"/>
      <c r="H2" s="193"/>
      <c r="I2" s="3"/>
      <c r="J2" s="3"/>
      <c r="K2" s="3"/>
      <c r="L2" s="3"/>
      <c r="M2" s="3"/>
    </row>
    <row r="3" spans="1:13" ht="21" x14ac:dyDescent="0.25">
      <c r="A3" s="194" t="s">
        <v>190</v>
      </c>
      <c r="B3" s="194"/>
      <c r="C3" s="194"/>
      <c r="D3" s="194"/>
      <c r="E3" s="194"/>
      <c r="F3" s="194"/>
      <c r="G3" s="194"/>
      <c r="H3" s="194"/>
      <c r="I3" s="4"/>
      <c r="J3" s="4"/>
      <c r="K3" s="4"/>
      <c r="L3" s="4"/>
      <c r="M3" s="4"/>
    </row>
    <row r="4" spans="1:13" ht="1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</row>
    <row r="5" spans="1:13" ht="18" x14ac:dyDescent="0.25">
      <c r="A5" s="196" t="s">
        <v>191</v>
      </c>
      <c r="B5" s="196"/>
      <c r="C5" s="197" t="s">
        <v>192</v>
      </c>
      <c r="D5" s="197"/>
      <c r="E5" s="197"/>
      <c r="F5" s="197"/>
      <c r="G5" s="197"/>
      <c r="H5" s="197"/>
      <c r="I5" s="6"/>
    </row>
    <row r="6" spans="1:13" ht="18.75" thickBot="1" x14ac:dyDescent="0.3">
      <c r="A6" s="7"/>
      <c r="B6" s="7"/>
      <c r="C6" s="7"/>
      <c r="D6" s="7"/>
      <c r="E6" s="7"/>
      <c r="F6" s="7"/>
      <c r="G6" s="7"/>
      <c r="H6" s="7"/>
      <c r="I6" s="6"/>
    </row>
    <row r="7" spans="1:13" ht="18" customHeight="1" x14ac:dyDescent="0.25">
      <c r="A7" s="198" t="s">
        <v>1</v>
      </c>
      <c r="B7" s="172"/>
      <c r="C7" s="172"/>
      <c r="D7" s="199"/>
      <c r="E7" s="7"/>
      <c r="F7" s="200" t="s">
        <v>9</v>
      </c>
      <c r="G7" s="201"/>
      <c r="H7" s="202"/>
      <c r="I7" s="6"/>
    </row>
    <row r="8" spans="1:13" s="9" customFormat="1" ht="18.75" x14ac:dyDescent="0.3">
      <c r="A8" s="190" t="s">
        <v>10</v>
      </c>
      <c r="B8" s="191"/>
      <c r="C8" s="184" t="s">
        <v>124</v>
      </c>
      <c r="D8" s="192"/>
      <c r="E8" s="7"/>
      <c r="F8" s="8" t="s">
        <v>11</v>
      </c>
      <c r="G8" s="184" t="s">
        <v>369</v>
      </c>
      <c r="H8" s="192"/>
      <c r="I8" s="6"/>
    </row>
    <row r="9" spans="1:13" s="9" customFormat="1" ht="18.75" x14ac:dyDescent="0.3">
      <c r="A9" s="190" t="s">
        <v>12</v>
      </c>
      <c r="B9" s="191"/>
      <c r="C9" s="184" t="s">
        <v>370</v>
      </c>
      <c r="D9" s="192"/>
      <c r="E9" s="7"/>
      <c r="F9" s="8" t="s">
        <v>13</v>
      </c>
      <c r="G9" s="184">
        <v>1.875</v>
      </c>
      <c r="H9" s="192"/>
      <c r="I9" s="6"/>
    </row>
    <row r="10" spans="1:13" s="9" customFormat="1" ht="18.75" x14ac:dyDescent="0.3">
      <c r="A10" s="190" t="s">
        <v>14</v>
      </c>
      <c r="B10" s="191"/>
      <c r="C10" s="184">
        <v>20091826</v>
      </c>
      <c r="D10" s="192"/>
      <c r="E10" s="7"/>
      <c r="F10" s="8" t="s">
        <v>15</v>
      </c>
      <c r="G10" s="184" t="s">
        <v>371</v>
      </c>
      <c r="H10" s="192"/>
      <c r="I10" s="6"/>
    </row>
    <row r="11" spans="1:13" s="9" customFormat="1" ht="19.5" thickBot="1" x14ac:dyDescent="0.35">
      <c r="A11" s="203" t="s">
        <v>16</v>
      </c>
      <c r="B11" s="204"/>
      <c r="C11" s="187" t="s">
        <v>215</v>
      </c>
      <c r="D11" s="207"/>
      <c r="E11" s="7"/>
      <c r="F11" s="8" t="s">
        <v>17</v>
      </c>
      <c r="G11" s="184">
        <v>2.4375</v>
      </c>
      <c r="H11" s="192"/>
      <c r="I11" s="6"/>
    </row>
    <row r="12" spans="1:13" s="9" customFormat="1" ht="19.5" thickBot="1" x14ac:dyDescent="0.35">
      <c r="A12" s="7"/>
      <c r="B12" s="7"/>
      <c r="C12" s="7"/>
      <c r="D12" s="7"/>
      <c r="E12" s="7"/>
      <c r="F12" s="8" t="s">
        <v>18</v>
      </c>
      <c r="G12" s="184">
        <v>20.25</v>
      </c>
      <c r="H12" s="192"/>
      <c r="I12" s="6"/>
    </row>
    <row r="13" spans="1:13" s="9" customFormat="1" ht="18.75" x14ac:dyDescent="0.3">
      <c r="A13" s="198" t="s">
        <v>19</v>
      </c>
      <c r="B13" s="172"/>
      <c r="C13" s="172"/>
      <c r="D13" s="199"/>
      <c r="E13" s="7"/>
      <c r="F13" s="8" t="s">
        <v>20</v>
      </c>
      <c r="G13" s="184">
        <v>4</v>
      </c>
      <c r="H13" s="192"/>
      <c r="I13" s="6"/>
    </row>
    <row r="14" spans="1:13" s="9" customFormat="1" ht="19.5" thickBot="1" x14ac:dyDescent="0.35">
      <c r="A14" s="205" t="s">
        <v>21</v>
      </c>
      <c r="B14" s="206"/>
      <c r="C14" s="184" t="s">
        <v>361</v>
      </c>
      <c r="D14" s="192"/>
      <c r="E14" s="7"/>
      <c r="F14" s="10" t="s">
        <v>22</v>
      </c>
      <c r="G14" s="187" t="s">
        <v>372</v>
      </c>
      <c r="H14" s="207"/>
      <c r="I14" s="6"/>
    </row>
    <row r="15" spans="1:13" s="9" customFormat="1" ht="19.5" thickBot="1" x14ac:dyDescent="0.35">
      <c r="A15" s="205" t="s">
        <v>23</v>
      </c>
      <c r="B15" s="206"/>
      <c r="C15" s="218" t="s">
        <v>214</v>
      </c>
      <c r="D15" s="219"/>
      <c r="E15" s="7"/>
      <c r="F15" s="208"/>
      <c r="G15" s="208"/>
      <c r="H15" s="208"/>
      <c r="I15" s="6"/>
    </row>
    <row r="16" spans="1:13" s="9" customFormat="1" ht="18.75" x14ac:dyDescent="0.3">
      <c r="A16" s="205" t="s">
        <v>24</v>
      </c>
      <c r="B16" s="206"/>
      <c r="C16" s="218">
        <v>25</v>
      </c>
      <c r="D16" s="219"/>
      <c r="E16" s="7"/>
      <c r="F16" s="209" t="s">
        <v>3</v>
      </c>
      <c r="G16" s="210"/>
      <c r="H16" s="211"/>
      <c r="I16" s="6"/>
    </row>
    <row r="17" spans="1:9" s="9" customFormat="1" ht="18.75" customHeight="1" x14ac:dyDescent="0.3">
      <c r="A17" s="205" t="s">
        <v>25</v>
      </c>
      <c r="B17" s="206"/>
      <c r="C17" s="218">
        <v>1725</v>
      </c>
      <c r="D17" s="219"/>
      <c r="E17" s="7"/>
      <c r="F17" s="11" t="s">
        <v>2</v>
      </c>
      <c r="G17" s="12" t="s">
        <v>26</v>
      </c>
      <c r="H17" s="13" t="s">
        <v>27</v>
      </c>
      <c r="I17" s="6"/>
    </row>
    <row r="18" spans="1:9" s="9" customFormat="1" ht="18.75" x14ac:dyDescent="0.3">
      <c r="A18" s="205" t="s">
        <v>28</v>
      </c>
      <c r="B18" s="206"/>
      <c r="C18" s="218">
        <v>3</v>
      </c>
      <c r="D18" s="219"/>
      <c r="E18" s="7"/>
      <c r="F18" s="14" t="s">
        <v>29</v>
      </c>
      <c r="G18" s="15">
        <v>30500</v>
      </c>
      <c r="H18" s="16">
        <v>28495</v>
      </c>
      <c r="I18" s="6"/>
    </row>
    <row r="19" spans="1:9" s="9" customFormat="1" ht="18.75" x14ac:dyDescent="0.3">
      <c r="A19" s="205" t="s">
        <v>30</v>
      </c>
      <c r="B19" s="206"/>
      <c r="C19" s="218">
        <v>460</v>
      </c>
      <c r="D19" s="219"/>
      <c r="E19" s="7"/>
      <c r="F19" s="14" t="s">
        <v>4</v>
      </c>
      <c r="G19" s="15">
        <v>1106</v>
      </c>
      <c r="H19" s="16">
        <v>1171</v>
      </c>
      <c r="I19" s="6"/>
    </row>
    <row r="20" spans="1:9" s="9" customFormat="1" ht="18.75" x14ac:dyDescent="0.3">
      <c r="A20" s="205" t="s">
        <v>31</v>
      </c>
      <c r="B20" s="206"/>
      <c r="C20" s="222">
        <v>31</v>
      </c>
      <c r="D20" s="223"/>
      <c r="E20" s="7"/>
      <c r="F20" s="14" t="s">
        <v>5</v>
      </c>
      <c r="G20" s="15">
        <v>460</v>
      </c>
      <c r="H20" s="16" t="s">
        <v>373</v>
      </c>
      <c r="I20" s="6"/>
    </row>
    <row r="21" spans="1:9" s="9" customFormat="1" ht="19.149999999999999" customHeight="1" thickBot="1" x14ac:dyDescent="0.35">
      <c r="A21" s="212" t="s">
        <v>32</v>
      </c>
      <c r="B21" s="213"/>
      <c r="C21" s="220">
        <v>1.1499999999999999</v>
      </c>
      <c r="D21" s="221"/>
      <c r="E21" s="7"/>
      <c r="F21" s="14" t="s">
        <v>6</v>
      </c>
      <c r="G21" s="15">
        <v>31</v>
      </c>
      <c r="H21" s="16" t="s">
        <v>374</v>
      </c>
      <c r="I21" s="6"/>
    </row>
    <row r="22" spans="1:9" s="9" customFormat="1" ht="18.75" x14ac:dyDescent="0.3">
      <c r="A22" s="17"/>
      <c r="B22" s="18"/>
      <c r="C22" s="18"/>
      <c r="D22" s="18"/>
      <c r="E22" s="7"/>
      <c r="F22" s="14" t="s">
        <v>375</v>
      </c>
      <c r="G22" s="15" t="s">
        <v>2</v>
      </c>
      <c r="H22" s="16">
        <v>0.59</v>
      </c>
      <c r="I22" s="6"/>
    </row>
    <row r="23" spans="1:9" s="9" customFormat="1" ht="19.5" thickBot="1" x14ac:dyDescent="0.35">
      <c r="A23" s="17"/>
      <c r="B23" s="18"/>
      <c r="C23" s="18"/>
      <c r="D23" s="18"/>
      <c r="E23" s="7"/>
      <c r="F23" s="19" t="s">
        <v>34</v>
      </c>
      <c r="G23" s="20">
        <v>17.3</v>
      </c>
      <c r="H23" s="21">
        <v>25.4</v>
      </c>
      <c r="I23" s="6"/>
    </row>
    <row r="24" spans="1:9" s="9" customFormat="1" ht="18.75" x14ac:dyDescent="0.3">
      <c r="A24" s="7"/>
      <c r="B24" s="7"/>
      <c r="C24" s="7"/>
      <c r="D24" s="7"/>
      <c r="E24" s="7"/>
      <c r="F24" s="7"/>
      <c r="G24" s="7"/>
      <c r="H24" s="7"/>
      <c r="I24" s="6"/>
    </row>
    <row r="25" spans="1:9" s="9" customFormat="1" ht="18.75" x14ac:dyDescent="0.3">
      <c r="A25" s="7"/>
      <c r="B25" s="7"/>
      <c r="C25" s="7"/>
      <c r="D25" s="7"/>
      <c r="E25" s="7"/>
      <c r="F25" s="7"/>
      <c r="G25" s="7"/>
      <c r="H25" s="7"/>
      <c r="I25" s="6"/>
    </row>
    <row r="26" spans="1:9" ht="15.75" x14ac:dyDescent="0.25">
      <c r="A26" s="40"/>
      <c r="B26" s="40"/>
      <c r="C26" s="7"/>
      <c r="D26" s="7"/>
      <c r="E26" s="7"/>
      <c r="F26" s="7"/>
      <c r="G26" s="7"/>
      <c r="H26" s="7"/>
    </row>
    <row r="27" spans="1:9" ht="15.75" x14ac:dyDescent="0.25">
      <c r="A27" s="41" t="s">
        <v>2</v>
      </c>
      <c r="B27" s="41"/>
      <c r="C27" s="7"/>
      <c r="D27" s="7"/>
      <c r="E27" s="7"/>
      <c r="F27" s="7"/>
      <c r="G27" s="7"/>
      <c r="H27" s="7"/>
    </row>
    <row r="28" spans="1:9" x14ac:dyDescent="0.25">
      <c r="A28" s="42"/>
      <c r="B28" s="42"/>
    </row>
    <row r="29" spans="1:9" x14ac:dyDescent="0.25">
      <c r="A29" s="42"/>
      <c r="B29" s="42"/>
    </row>
    <row r="30" spans="1:9" x14ac:dyDescent="0.25">
      <c r="A30" s="43"/>
      <c r="B30" s="43"/>
    </row>
    <row r="31" spans="1:9" x14ac:dyDescent="0.25">
      <c r="A31" s="42"/>
      <c r="B31" s="42"/>
    </row>
    <row r="32" spans="1:9" x14ac:dyDescent="0.25">
      <c r="A32" s="42"/>
      <c r="B32" s="42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4"/>
      <c r="B39" s="44"/>
    </row>
    <row r="40" spans="1:2" x14ac:dyDescent="0.25">
      <c r="A40" s="42"/>
      <c r="B40" s="42"/>
    </row>
    <row r="41" spans="1:2" x14ac:dyDescent="0.25">
      <c r="A41" s="42"/>
      <c r="B41" s="42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5"/>
      <c r="B53" s="45"/>
    </row>
    <row r="54" spans="1:2" x14ac:dyDescent="0.25">
      <c r="A54" s="45"/>
      <c r="B54" s="45"/>
    </row>
    <row r="70" spans="1:2" x14ac:dyDescent="0.25">
      <c r="A70" s="46"/>
      <c r="B70" s="46"/>
    </row>
    <row r="71" spans="1:2" x14ac:dyDescent="0.25">
      <c r="A71" s="45"/>
      <c r="B71" s="45"/>
    </row>
    <row r="72" spans="1:2" x14ac:dyDescent="0.25">
      <c r="A72" s="42"/>
      <c r="B72" s="42"/>
    </row>
    <row r="73" spans="1:2" x14ac:dyDescent="0.25">
      <c r="A73" s="43" t="s">
        <v>42</v>
      </c>
      <c r="B73" s="43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47A0-C626-485C-BE09-DE812913E4F9}">
  <sheetPr>
    <pageSetUpPr fitToPage="1"/>
  </sheetPr>
  <dimension ref="A1:M73"/>
  <sheetViews>
    <sheetView zoomScale="80" zoomScaleNormal="80" workbookViewId="0">
      <selection activeCell="G31" sqref="G31"/>
    </sheetView>
  </sheetViews>
  <sheetFormatPr defaultColWidth="9.140625" defaultRowHeight="15" x14ac:dyDescent="0.25"/>
  <cols>
    <col min="1" max="1" width="12.5703125" style="2" customWidth="1"/>
    <col min="2" max="2" width="17.140625" style="2" customWidth="1"/>
    <col min="3" max="3" width="15.28515625" style="2" customWidth="1"/>
    <col min="4" max="4" width="14.42578125" style="2" customWidth="1"/>
    <col min="5" max="5" width="12.5703125" style="2" customWidth="1"/>
    <col min="6" max="6" width="22.85546875" style="2" customWidth="1"/>
    <col min="7" max="7" width="14.42578125" style="2" customWidth="1"/>
    <col min="8" max="8" width="14.28515625" style="2" customWidth="1"/>
    <col min="9" max="9" width="15.5703125" style="2" customWidth="1"/>
    <col min="10" max="16384" width="9.140625" style="2"/>
  </cols>
  <sheetData>
    <row r="1" spans="1:13" ht="53.25" customHeight="1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"/>
      <c r="J1" s="1"/>
      <c r="K1" s="1"/>
      <c r="L1" s="1"/>
      <c r="M1" s="1"/>
    </row>
    <row r="2" spans="1:13" ht="18.75" x14ac:dyDescent="0.25">
      <c r="A2" s="193" t="s">
        <v>43</v>
      </c>
      <c r="B2" s="193"/>
      <c r="C2" s="193"/>
      <c r="D2" s="193"/>
      <c r="E2" s="193"/>
      <c r="F2" s="193"/>
      <c r="G2" s="193"/>
      <c r="H2" s="193"/>
      <c r="I2" s="3"/>
      <c r="J2" s="3"/>
      <c r="K2" s="3"/>
      <c r="L2" s="3"/>
      <c r="M2" s="3"/>
    </row>
    <row r="3" spans="1:13" ht="21" x14ac:dyDescent="0.25">
      <c r="A3" s="194" t="s">
        <v>190</v>
      </c>
      <c r="B3" s="194"/>
      <c r="C3" s="194"/>
      <c r="D3" s="194"/>
      <c r="E3" s="194"/>
      <c r="F3" s="194"/>
      <c r="G3" s="194"/>
      <c r="H3" s="194"/>
      <c r="I3" s="4"/>
      <c r="J3" s="4"/>
      <c r="K3" s="4"/>
      <c r="L3" s="4"/>
      <c r="M3" s="4"/>
    </row>
    <row r="4" spans="1:13" ht="1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</row>
    <row r="5" spans="1:13" ht="18" x14ac:dyDescent="0.25">
      <c r="A5" s="196" t="s">
        <v>193</v>
      </c>
      <c r="B5" s="196"/>
      <c r="C5" s="197" t="s">
        <v>194</v>
      </c>
      <c r="D5" s="197"/>
      <c r="E5" s="197"/>
      <c r="F5" s="197"/>
      <c r="G5" s="197"/>
      <c r="H5" s="197"/>
      <c r="I5" s="6"/>
    </row>
    <row r="6" spans="1:13" ht="18.75" thickBot="1" x14ac:dyDescent="0.3">
      <c r="A6" s="7"/>
      <c r="B6" s="7"/>
      <c r="C6" s="7"/>
      <c r="D6" s="7"/>
      <c r="E6" s="7"/>
      <c r="F6" s="7"/>
      <c r="G6" s="7"/>
      <c r="H6" s="7"/>
      <c r="I6" s="6"/>
    </row>
    <row r="7" spans="1:13" ht="18" customHeight="1" x14ac:dyDescent="0.25">
      <c r="A7" s="198" t="s">
        <v>1</v>
      </c>
      <c r="B7" s="172"/>
      <c r="C7" s="172"/>
      <c r="D7" s="199"/>
      <c r="E7" s="7"/>
      <c r="F7" s="200" t="s">
        <v>9</v>
      </c>
      <c r="G7" s="201"/>
      <c r="H7" s="202"/>
      <c r="I7" s="6"/>
    </row>
    <row r="8" spans="1:13" s="9" customFormat="1" ht="18.75" x14ac:dyDescent="0.3">
      <c r="A8" s="190" t="s">
        <v>10</v>
      </c>
      <c r="B8" s="191"/>
      <c r="C8" s="184" t="s">
        <v>124</v>
      </c>
      <c r="D8" s="192"/>
      <c r="E8" s="7"/>
      <c r="F8" s="8" t="s">
        <v>11</v>
      </c>
      <c r="G8" s="184" t="s">
        <v>376</v>
      </c>
      <c r="H8" s="192"/>
      <c r="I8" s="6"/>
    </row>
    <row r="9" spans="1:13" s="9" customFormat="1" ht="18.75" x14ac:dyDescent="0.3">
      <c r="A9" s="190" t="s">
        <v>12</v>
      </c>
      <c r="B9" s="191"/>
      <c r="C9" s="184" t="s">
        <v>377</v>
      </c>
      <c r="D9" s="192"/>
      <c r="E9" s="7"/>
      <c r="F9" s="8" t="s">
        <v>13</v>
      </c>
      <c r="G9" s="184">
        <v>0.875</v>
      </c>
      <c r="H9" s="192"/>
      <c r="I9" s="6"/>
    </row>
    <row r="10" spans="1:13" s="9" customFormat="1" ht="18.75" x14ac:dyDescent="0.3">
      <c r="A10" s="190" t="s">
        <v>14</v>
      </c>
      <c r="B10" s="191"/>
      <c r="C10" s="184">
        <v>20091030</v>
      </c>
      <c r="D10" s="192"/>
      <c r="E10" s="7"/>
      <c r="F10" s="8" t="s">
        <v>15</v>
      </c>
      <c r="G10" s="184" t="s">
        <v>378</v>
      </c>
      <c r="H10" s="192"/>
      <c r="I10" s="6"/>
    </row>
    <row r="11" spans="1:13" s="9" customFormat="1" ht="19.5" thickBot="1" x14ac:dyDescent="0.35">
      <c r="A11" s="203" t="s">
        <v>16</v>
      </c>
      <c r="B11" s="204"/>
      <c r="C11" s="187" t="s">
        <v>360</v>
      </c>
      <c r="D11" s="207"/>
      <c r="E11" s="7"/>
      <c r="F11" s="8" t="s">
        <v>17</v>
      </c>
      <c r="G11" s="184">
        <v>1.125</v>
      </c>
      <c r="H11" s="192"/>
      <c r="I11" s="6"/>
    </row>
    <row r="12" spans="1:13" s="9" customFormat="1" ht="19.5" thickBot="1" x14ac:dyDescent="0.35">
      <c r="A12" s="7"/>
      <c r="B12" s="7"/>
      <c r="C12" s="7"/>
      <c r="D12" s="7"/>
      <c r="E12" s="7"/>
      <c r="F12" s="8" t="s">
        <v>18</v>
      </c>
      <c r="G12" s="184">
        <v>15.25</v>
      </c>
      <c r="H12" s="192"/>
      <c r="I12" s="6"/>
    </row>
    <row r="13" spans="1:13" s="9" customFormat="1" ht="18.75" x14ac:dyDescent="0.3">
      <c r="A13" s="198" t="s">
        <v>19</v>
      </c>
      <c r="B13" s="172"/>
      <c r="C13" s="172"/>
      <c r="D13" s="199"/>
      <c r="E13" s="7"/>
      <c r="F13" s="8" t="s">
        <v>20</v>
      </c>
      <c r="G13" s="184">
        <v>2</v>
      </c>
      <c r="H13" s="192"/>
      <c r="I13" s="6"/>
    </row>
    <row r="14" spans="1:13" s="9" customFormat="1" ht="19.5" thickBot="1" x14ac:dyDescent="0.35">
      <c r="A14" s="205" t="s">
        <v>21</v>
      </c>
      <c r="B14" s="206"/>
      <c r="C14" s="184" t="s">
        <v>127</v>
      </c>
      <c r="D14" s="192"/>
      <c r="E14" s="7"/>
      <c r="F14" s="10" t="s">
        <v>22</v>
      </c>
      <c r="G14" s="187" t="s">
        <v>199</v>
      </c>
      <c r="H14" s="207"/>
      <c r="I14" s="6"/>
    </row>
    <row r="15" spans="1:13" s="9" customFormat="1" ht="19.5" thickBot="1" x14ac:dyDescent="0.35">
      <c r="A15" s="205" t="s">
        <v>23</v>
      </c>
      <c r="B15" s="206"/>
      <c r="C15" s="218" t="s">
        <v>128</v>
      </c>
      <c r="D15" s="219"/>
      <c r="E15" s="7"/>
      <c r="F15" s="208"/>
      <c r="G15" s="208"/>
      <c r="H15" s="208"/>
      <c r="I15" s="6"/>
    </row>
    <row r="16" spans="1:13" s="9" customFormat="1" ht="18.75" x14ac:dyDescent="0.3">
      <c r="A16" s="205" t="s">
        <v>24</v>
      </c>
      <c r="B16" s="206"/>
      <c r="C16" s="218">
        <v>2</v>
      </c>
      <c r="D16" s="219"/>
      <c r="E16" s="7"/>
      <c r="F16" s="209" t="s">
        <v>3</v>
      </c>
      <c r="G16" s="210"/>
      <c r="H16" s="211"/>
      <c r="I16" s="6"/>
    </row>
    <row r="17" spans="1:9" s="9" customFormat="1" ht="18.75" customHeight="1" x14ac:dyDescent="0.3">
      <c r="A17" s="205" t="s">
        <v>25</v>
      </c>
      <c r="B17" s="206"/>
      <c r="C17" s="218">
        <v>1740</v>
      </c>
      <c r="D17" s="219"/>
      <c r="E17" s="7"/>
      <c r="F17" s="11" t="s">
        <v>2</v>
      </c>
      <c r="G17" s="12" t="s">
        <v>26</v>
      </c>
      <c r="H17" s="13" t="s">
        <v>27</v>
      </c>
      <c r="I17" s="6"/>
    </row>
    <row r="18" spans="1:9" s="9" customFormat="1" ht="18.75" x14ac:dyDescent="0.3">
      <c r="A18" s="205" t="s">
        <v>28</v>
      </c>
      <c r="B18" s="206"/>
      <c r="C18" s="218">
        <v>3</v>
      </c>
      <c r="D18" s="219"/>
      <c r="E18" s="7"/>
      <c r="F18" s="14" t="s">
        <v>29</v>
      </c>
      <c r="G18" s="15">
        <v>2800</v>
      </c>
      <c r="H18" s="16">
        <v>3020</v>
      </c>
      <c r="I18" s="6"/>
    </row>
    <row r="19" spans="1:9" s="9" customFormat="1" ht="18.75" x14ac:dyDescent="0.3">
      <c r="A19" s="205" t="s">
        <v>30</v>
      </c>
      <c r="B19" s="206"/>
      <c r="C19" s="218">
        <v>460</v>
      </c>
      <c r="D19" s="219"/>
      <c r="E19" s="7"/>
      <c r="F19" s="14" t="s">
        <v>4</v>
      </c>
      <c r="G19" s="15">
        <v>1168</v>
      </c>
      <c r="H19" s="16" t="s">
        <v>379</v>
      </c>
      <c r="I19" s="6"/>
    </row>
    <row r="20" spans="1:9" s="9" customFormat="1" ht="18.75" x14ac:dyDescent="0.3">
      <c r="A20" s="205" t="s">
        <v>31</v>
      </c>
      <c r="B20" s="206"/>
      <c r="C20" s="218">
        <v>2.69</v>
      </c>
      <c r="D20" s="219"/>
      <c r="E20" s="7"/>
      <c r="F20" s="14" t="s">
        <v>5</v>
      </c>
      <c r="G20" s="15">
        <v>460</v>
      </c>
      <c r="H20" s="16" t="s">
        <v>380</v>
      </c>
      <c r="I20" s="6"/>
    </row>
    <row r="21" spans="1:9" s="9" customFormat="1" ht="19.5" thickBot="1" x14ac:dyDescent="0.35">
      <c r="A21" s="212" t="s">
        <v>32</v>
      </c>
      <c r="B21" s="213"/>
      <c r="C21" s="220">
        <v>1.1499999999999999</v>
      </c>
      <c r="D21" s="221"/>
      <c r="E21" s="7"/>
      <c r="F21" s="14" t="s">
        <v>6</v>
      </c>
      <c r="G21" s="15">
        <v>2.69</v>
      </c>
      <c r="H21" s="16" t="s">
        <v>381</v>
      </c>
      <c r="I21" s="6"/>
    </row>
    <row r="22" spans="1:9" s="9" customFormat="1" ht="18.75" x14ac:dyDescent="0.3">
      <c r="A22" s="17"/>
      <c r="B22" s="18"/>
      <c r="C22" s="18"/>
      <c r="D22" s="18"/>
      <c r="E22" s="7"/>
      <c r="F22" s="14" t="s">
        <v>375</v>
      </c>
      <c r="G22" s="15"/>
      <c r="H22" s="16">
        <v>0.24</v>
      </c>
      <c r="I22" s="6"/>
    </row>
    <row r="23" spans="1:9" s="9" customFormat="1" ht="19.5" thickBot="1" x14ac:dyDescent="0.35">
      <c r="A23" s="17"/>
      <c r="B23" s="18"/>
      <c r="C23" s="18"/>
      <c r="D23" s="18"/>
      <c r="E23" s="7"/>
      <c r="F23" s="19" t="s">
        <v>34</v>
      </c>
      <c r="G23" s="20">
        <v>0.92</v>
      </c>
      <c r="H23" s="21">
        <v>1.26</v>
      </c>
      <c r="I23" s="6"/>
    </row>
    <row r="24" spans="1:9" s="9" customFormat="1" ht="18.75" x14ac:dyDescent="0.3">
      <c r="A24" s="7"/>
      <c r="B24" s="7"/>
      <c r="C24" s="7"/>
      <c r="D24" s="7"/>
      <c r="E24" s="7"/>
      <c r="F24" s="7"/>
      <c r="G24" s="7"/>
      <c r="H24" s="7"/>
      <c r="I24" s="6"/>
    </row>
    <row r="25" spans="1:9" s="9" customFormat="1" ht="18.75" x14ac:dyDescent="0.3">
      <c r="A25" s="7"/>
      <c r="B25" s="7"/>
      <c r="C25" s="7"/>
      <c r="D25" s="7"/>
      <c r="E25" s="7"/>
      <c r="F25" s="7"/>
      <c r="G25" s="7"/>
      <c r="H25" s="7"/>
      <c r="I25" s="6"/>
    </row>
    <row r="26" spans="1:9" ht="15.75" x14ac:dyDescent="0.25">
      <c r="A26" s="40"/>
      <c r="B26" s="40"/>
      <c r="C26" s="7"/>
      <c r="D26" s="7"/>
      <c r="E26" s="7"/>
      <c r="F26" s="7"/>
      <c r="G26" s="7"/>
      <c r="H26" s="7"/>
    </row>
    <row r="27" spans="1:9" ht="15.75" x14ac:dyDescent="0.25">
      <c r="A27" s="41" t="s">
        <v>2</v>
      </c>
      <c r="B27" s="41"/>
      <c r="C27" s="7"/>
      <c r="D27" s="7"/>
      <c r="E27" s="7"/>
      <c r="F27" s="7"/>
      <c r="G27" s="7"/>
      <c r="H27" s="7"/>
    </row>
    <row r="28" spans="1:9" x14ac:dyDescent="0.25">
      <c r="A28" s="42"/>
      <c r="B28" s="42"/>
    </row>
    <row r="29" spans="1:9" x14ac:dyDescent="0.25">
      <c r="A29" s="42"/>
      <c r="B29" s="42"/>
    </row>
    <row r="30" spans="1:9" x14ac:dyDescent="0.25">
      <c r="A30" s="43"/>
      <c r="B30" s="43"/>
    </row>
    <row r="31" spans="1:9" x14ac:dyDescent="0.25">
      <c r="A31" s="42"/>
      <c r="B31" s="42"/>
    </row>
    <row r="32" spans="1:9" x14ac:dyDescent="0.25">
      <c r="A32" s="42"/>
      <c r="B32" s="42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4"/>
      <c r="B39" s="44"/>
    </row>
    <row r="40" spans="1:2" x14ac:dyDescent="0.25">
      <c r="A40" s="42"/>
      <c r="B40" s="42"/>
    </row>
    <row r="41" spans="1:2" x14ac:dyDescent="0.25">
      <c r="A41" s="42"/>
      <c r="B41" s="42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5"/>
      <c r="B53" s="45"/>
    </row>
    <row r="54" spans="1:2" x14ac:dyDescent="0.25">
      <c r="A54" s="45"/>
      <c r="B54" s="45"/>
    </row>
    <row r="70" spans="1:2" x14ac:dyDescent="0.25">
      <c r="A70" s="46"/>
      <c r="B70" s="46"/>
    </row>
    <row r="71" spans="1:2" x14ac:dyDescent="0.25">
      <c r="A71" s="45"/>
      <c r="B71" s="45"/>
    </row>
    <row r="72" spans="1:2" x14ac:dyDescent="0.25">
      <c r="A72" s="42"/>
      <c r="B72" s="42"/>
    </row>
    <row r="73" spans="1:2" x14ac:dyDescent="0.25">
      <c r="A73" s="43" t="s">
        <v>42</v>
      </c>
      <c r="B73" s="43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039C7-2206-4883-9C2F-9FA1B64E3F59}">
  <sheetPr>
    <pageSetUpPr fitToPage="1"/>
  </sheetPr>
  <dimension ref="A1:M73"/>
  <sheetViews>
    <sheetView topLeftCell="A6" zoomScale="80" zoomScaleNormal="80" workbookViewId="0">
      <selection activeCell="E38" sqref="E38"/>
    </sheetView>
  </sheetViews>
  <sheetFormatPr defaultColWidth="9.140625" defaultRowHeight="15" x14ac:dyDescent="0.25"/>
  <cols>
    <col min="1" max="1" width="12.5703125" style="2" customWidth="1"/>
    <col min="2" max="2" width="17.140625" style="2" customWidth="1"/>
    <col min="3" max="3" width="15.28515625" style="2" customWidth="1"/>
    <col min="4" max="4" width="14.42578125" style="2" customWidth="1"/>
    <col min="5" max="5" width="12.5703125" style="2" customWidth="1"/>
    <col min="6" max="6" width="22.85546875" style="2" customWidth="1"/>
    <col min="7" max="7" width="14.42578125" style="2" customWidth="1"/>
    <col min="8" max="8" width="14.28515625" style="2" customWidth="1"/>
    <col min="9" max="9" width="15.5703125" style="2" customWidth="1"/>
    <col min="10" max="16384" width="9.140625" style="2"/>
  </cols>
  <sheetData>
    <row r="1" spans="1:13" ht="53.25" customHeight="1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"/>
      <c r="J1" s="1"/>
      <c r="K1" s="1"/>
      <c r="L1" s="1"/>
      <c r="M1" s="1"/>
    </row>
    <row r="2" spans="1:13" ht="18.75" x14ac:dyDescent="0.25">
      <c r="A2" s="193" t="s">
        <v>43</v>
      </c>
      <c r="B2" s="193"/>
      <c r="C2" s="193"/>
      <c r="D2" s="193"/>
      <c r="E2" s="193"/>
      <c r="F2" s="193"/>
      <c r="G2" s="193"/>
      <c r="H2" s="193"/>
      <c r="I2" s="3"/>
      <c r="J2" s="3"/>
      <c r="K2" s="3"/>
      <c r="L2" s="3"/>
      <c r="M2" s="3"/>
    </row>
    <row r="3" spans="1:13" ht="21" x14ac:dyDescent="0.25">
      <c r="A3" s="194" t="s">
        <v>190</v>
      </c>
      <c r="B3" s="194"/>
      <c r="C3" s="194"/>
      <c r="D3" s="194"/>
      <c r="E3" s="194"/>
      <c r="F3" s="194"/>
      <c r="G3" s="194"/>
      <c r="H3" s="194"/>
      <c r="I3" s="4"/>
      <c r="J3" s="4"/>
      <c r="K3" s="4"/>
      <c r="L3" s="4"/>
      <c r="M3" s="4"/>
    </row>
    <row r="4" spans="1:13" ht="1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</row>
    <row r="5" spans="1:13" ht="18" x14ac:dyDescent="0.25">
      <c r="A5" s="196" t="s">
        <v>195</v>
      </c>
      <c r="B5" s="196"/>
      <c r="C5" s="197" t="s">
        <v>196</v>
      </c>
      <c r="D5" s="197"/>
      <c r="E5" s="197"/>
      <c r="F5" s="197"/>
      <c r="G5" s="197"/>
      <c r="H5" s="197"/>
      <c r="I5" s="6"/>
    </row>
    <row r="6" spans="1:13" ht="18.75" thickBot="1" x14ac:dyDescent="0.3">
      <c r="A6" s="7"/>
      <c r="B6" s="7"/>
      <c r="C6" s="7"/>
      <c r="D6" s="7"/>
      <c r="E6" s="7"/>
      <c r="F6" s="7"/>
      <c r="G6" s="7"/>
      <c r="H6" s="7"/>
      <c r="I6" s="6"/>
    </row>
    <row r="7" spans="1:13" ht="18" customHeight="1" x14ac:dyDescent="0.25">
      <c r="A7" s="198" t="s">
        <v>1</v>
      </c>
      <c r="B7" s="172"/>
      <c r="C7" s="172"/>
      <c r="D7" s="199"/>
      <c r="E7" s="7"/>
      <c r="F7" s="200" t="s">
        <v>9</v>
      </c>
      <c r="G7" s="201"/>
      <c r="H7" s="202"/>
      <c r="I7" s="6"/>
    </row>
    <row r="8" spans="1:13" s="9" customFormat="1" ht="18.75" x14ac:dyDescent="0.3">
      <c r="A8" s="190" t="s">
        <v>10</v>
      </c>
      <c r="B8" s="191"/>
      <c r="C8" s="184" t="s">
        <v>124</v>
      </c>
      <c r="D8" s="192"/>
      <c r="E8" s="7"/>
      <c r="F8" s="8" t="s">
        <v>11</v>
      </c>
      <c r="G8" s="214" t="s">
        <v>376</v>
      </c>
      <c r="H8" s="215"/>
      <c r="I8" s="6"/>
    </row>
    <row r="9" spans="1:13" s="9" customFormat="1" ht="18.75" x14ac:dyDescent="0.3">
      <c r="A9" s="190" t="s">
        <v>12</v>
      </c>
      <c r="B9" s="191"/>
      <c r="C9" s="184" t="s">
        <v>377</v>
      </c>
      <c r="D9" s="192"/>
      <c r="E9" s="7"/>
      <c r="F9" s="8" t="s">
        <v>13</v>
      </c>
      <c r="G9" s="214">
        <v>0.875</v>
      </c>
      <c r="H9" s="215"/>
      <c r="I9" s="6"/>
    </row>
    <row r="10" spans="1:13" s="9" customFormat="1" ht="18.75" x14ac:dyDescent="0.3">
      <c r="A10" s="190" t="s">
        <v>14</v>
      </c>
      <c r="B10" s="191"/>
      <c r="C10" s="184">
        <v>20091849</v>
      </c>
      <c r="D10" s="192"/>
      <c r="E10" s="7"/>
      <c r="F10" s="8" t="s">
        <v>15</v>
      </c>
      <c r="G10" s="214" t="s">
        <v>378</v>
      </c>
      <c r="H10" s="215"/>
      <c r="I10" s="6"/>
    </row>
    <row r="11" spans="1:13" s="9" customFormat="1" ht="19.5" thickBot="1" x14ac:dyDescent="0.35">
      <c r="A11" s="203" t="s">
        <v>16</v>
      </c>
      <c r="B11" s="204"/>
      <c r="C11" s="187" t="s">
        <v>360</v>
      </c>
      <c r="D11" s="207"/>
      <c r="E11" s="7"/>
      <c r="F11" s="8" t="s">
        <v>17</v>
      </c>
      <c r="G11" s="214">
        <v>1.125</v>
      </c>
      <c r="H11" s="215"/>
      <c r="I11" s="6"/>
    </row>
    <row r="12" spans="1:13" s="9" customFormat="1" ht="19.5" thickBot="1" x14ac:dyDescent="0.35">
      <c r="A12" s="7"/>
      <c r="B12" s="7"/>
      <c r="C12" s="7"/>
      <c r="D12" s="7"/>
      <c r="E12" s="7"/>
      <c r="F12" s="8" t="s">
        <v>18</v>
      </c>
      <c r="G12" s="214">
        <v>15.25</v>
      </c>
      <c r="H12" s="215"/>
      <c r="I12" s="6"/>
    </row>
    <row r="13" spans="1:13" s="9" customFormat="1" ht="18.75" x14ac:dyDescent="0.3">
      <c r="A13" s="198" t="s">
        <v>19</v>
      </c>
      <c r="B13" s="172"/>
      <c r="C13" s="172"/>
      <c r="D13" s="199"/>
      <c r="E13" s="7"/>
      <c r="F13" s="8" t="s">
        <v>20</v>
      </c>
      <c r="G13" s="214">
        <v>2</v>
      </c>
      <c r="H13" s="215"/>
      <c r="I13" s="6"/>
    </row>
    <row r="14" spans="1:13" s="9" customFormat="1" ht="19.5" thickBot="1" x14ac:dyDescent="0.35">
      <c r="A14" s="205" t="s">
        <v>21</v>
      </c>
      <c r="B14" s="206"/>
      <c r="C14" s="184" t="s">
        <v>127</v>
      </c>
      <c r="D14" s="192"/>
      <c r="E14" s="7"/>
      <c r="F14" s="10" t="s">
        <v>22</v>
      </c>
      <c r="G14" s="216" t="s">
        <v>199</v>
      </c>
      <c r="H14" s="217"/>
      <c r="I14" s="6"/>
    </row>
    <row r="15" spans="1:13" s="9" customFormat="1" ht="19.5" thickBot="1" x14ac:dyDescent="0.35">
      <c r="A15" s="205" t="s">
        <v>23</v>
      </c>
      <c r="B15" s="206"/>
      <c r="C15" s="218" t="s">
        <v>128</v>
      </c>
      <c r="D15" s="219"/>
      <c r="E15" s="7"/>
      <c r="F15" s="208"/>
      <c r="G15" s="208"/>
      <c r="H15" s="208"/>
      <c r="I15" s="6"/>
    </row>
    <row r="16" spans="1:13" s="9" customFormat="1" ht="18.75" x14ac:dyDescent="0.3">
      <c r="A16" s="205" t="s">
        <v>24</v>
      </c>
      <c r="B16" s="206"/>
      <c r="C16" s="218">
        <v>2</v>
      </c>
      <c r="D16" s="219"/>
      <c r="E16" s="7"/>
      <c r="F16" s="209" t="s">
        <v>3</v>
      </c>
      <c r="G16" s="210"/>
      <c r="H16" s="211"/>
      <c r="I16" s="6"/>
    </row>
    <row r="17" spans="1:9" s="9" customFormat="1" ht="18.75" customHeight="1" x14ac:dyDescent="0.3">
      <c r="A17" s="205" t="s">
        <v>25</v>
      </c>
      <c r="B17" s="206"/>
      <c r="C17" s="218">
        <v>1740</v>
      </c>
      <c r="D17" s="219"/>
      <c r="E17" s="7"/>
      <c r="F17" s="11" t="s">
        <v>2</v>
      </c>
      <c r="G17" s="12" t="s">
        <v>26</v>
      </c>
      <c r="H17" s="13" t="s">
        <v>27</v>
      </c>
      <c r="I17" s="6"/>
    </row>
    <row r="18" spans="1:9" s="9" customFormat="1" ht="18.75" x14ac:dyDescent="0.3">
      <c r="A18" s="205" t="s">
        <v>28</v>
      </c>
      <c r="B18" s="206"/>
      <c r="C18" s="218">
        <v>3</v>
      </c>
      <c r="D18" s="219"/>
      <c r="E18" s="7"/>
      <c r="F18" s="14" t="s">
        <v>29</v>
      </c>
      <c r="G18" s="15">
        <v>2800</v>
      </c>
      <c r="H18" s="16">
        <v>2781</v>
      </c>
      <c r="I18" s="6"/>
    </row>
    <row r="19" spans="1:9" s="9" customFormat="1" ht="18.75" x14ac:dyDescent="0.3">
      <c r="A19" s="205" t="s">
        <v>30</v>
      </c>
      <c r="B19" s="206"/>
      <c r="C19" s="218">
        <v>460</v>
      </c>
      <c r="D19" s="219"/>
      <c r="E19" s="7"/>
      <c r="F19" s="14" t="s">
        <v>4</v>
      </c>
      <c r="G19" s="15">
        <v>1168</v>
      </c>
      <c r="H19" s="16" t="s">
        <v>382</v>
      </c>
      <c r="I19" s="6"/>
    </row>
    <row r="20" spans="1:9" s="9" customFormat="1" ht="18.75" x14ac:dyDescent="0.3">
      <c r="A20" s="205" t="s">
        <v>31</v>
      </c>
      <c r="B20" s="206"/>
      <c r="C20" s="218">
        <v>2.69</v>
      </c>
      <c r="D20" s="219"/>
      <c r="E20" s="7"/>
      <c r="F20" s="14" t="s">
        <v>5</v>
      </c>
      <c r="G20" s="15">
        <v>460</v>
      </c>
      <c r="H20" s="16" t="s">
        <v>383</v>
      </c>
      <c r="I20" s="6"/>
    </row>
    <row r="21" spans="1:9" s="9" customFormat="1" ht="19.5" thickBot="1" x14ac:dyDescent="0.35">
      <c r="A21" s="212" t="s">
        <v>32</v>
      </c>
      <c r="B21" s="213"/>
      <c r="C21" s="220">
        <v>1.1499999999999999</v>
      </c>
      <c r="D21" s="221"/>
      <c r="E21" s="7"/>
      <c r="F21" s="14" t="s">
        <v>6</v>
      </c>
      <c r="G21" s="15">
        <v>2.69</v>
      </c>
      <c r="H21" s="16" t="s">
        <v>384</v>
      </c>
      <c r="I21" s="6"/>
    </row>
    <row r="22" spans="1:9" s="9" customFormat="1" ht="18.75" x14ac:dyDescent="0.3">
      <c r="A22" s="17"/>
      <c r="B22" s="18"/>
      <c r="C22" s="18"/>
      <c r="D22" s="18"/>
      <c r="E22" s="7"/>
      <c r="F22" s="14" t="s">
        <v>375</v>
      </c>
      <c r="G22" s="15"/>
      <c r="H22" s="16">
        <v>0.24</v>
      </c>
      <c r="I22" s="6"/>
    </row>
    <row r="23" spans="1:9" s="9" customFormat="1" ht="19.5" thickBot="1" x14ac:dyDescent="0.35">
      <c r="A23" s="17"/>
      <c r="B23" s="18"/>
      <c r="C23" s="18"/>
      <c r="D23" s="18"/>
      <c r="E23" s="7"/>
      <c r="F23" s="19" t="s">
        <v>34</v>
      </c>
      <c r="G23" s="151">
        <v>0.92</v>
      </c>
      <c r="H23" s="21">
        <v>1.29</v>
      </c>
      <c r="I23" s="6"/>
    </row>
    <row r="24" spans="1:9" s="9" customFormat="1" ht="18.75" x14ac:dyDescent="0.3">
      <c r="A24" s="7"/>
      <c r="B24" s="7"/>
      <c r="C24" s="7"/>
      <c r="D24" s="7"/>
      <c r="E24" s="7"/>
      <c r="F24" s="7"/>
      <c r="G24" s="7"/>
      <c r="H24" s="7"/>
      <c r="I24" s="6"/>
    </row>
    <row r="25" spans="1:9" s="9" customFormat="1" ht="18.75" x14ac:dyDescent="0.3">
      <c r="A25" s="7"/>
      <c r="B25" s="7"/>
      <c r="C25" s="7"/>
      <c r="D25" s="7"/>
      <c r="E25" s="7"/>
      <c r="F25" s="7"/>
      <c r="G25" s="7"/>
      <c r="H25" s="7"/>
      <c r="I25" s="6"/>
    </row>
    <row r="26" spans="1:9" ht="15.75" x14ac:dyDescent="0.25">
      <c r="A26" s="40"/>
      <c r="B26" s="40"/>
      <c r="C26" s="7"/>
      <c r="D26" s="7"/>
      <c r="E26" s="7"/>
      <c r="F26" s="7"/>
      <c r="G26" s="7"/>
      <c r="H26" s="7"/>
    </row>
    <row r="27" spans="1:9" ht="15.75" x14ac:dyDescent="0.25">
      <c r="A27" s="41" t="s">
        <v>2</v>
      </c>
      <c r="B27" s="41"/>
      <c r="C27" s="7"/>
      <c r="D27" s="7"/>
      <c r="E27" s="7"/>
      <c r="F27" s="7"/>
      <c r="G27" s="7"/>
      <c r="H27" s="7"/>
    </row>
    <row r="28" spans="1:9" x14ac:dyDescent="0.25">
      <c r="A28" s="42"/>
      <c r="B28" s="42"/>
    </row>
    <row r="29" spans="1:9" x14ac:dyDescent="0.25">
      <c r="A29" s="42"/>
      <c r="B29" s="42"/>
    </row>
    <row r="30" spans="1:9" x14ac:dyDescent="0.25">
      <c r="A30" s="43"/>
      <c r="B30" s="43"/>
    </row>
    <row r="31" spans="1:9" x14ac:dyDescent="0.25">
      <c r="A31" s="42"/>
      <c r="B31" s="42"/>
    </row>
    <row r="32" spans="1:9" x14ac:dyDescent="0.25">
      <c r="A32" s="42"/>
      <c r="B32" s="42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4"/>
      <c r="B39" s="44"/>
    </row>
    <row r="40" spans="1:2" x14ac:dyDescent="0.25">
      <c r="A40" s="42"/>
      <c r="B40" s="42"/>
    </row>
    <row r="41" spans="1:2" x14ac:dyDescent="0.25">
      <c r="A41" s="42"/>
      <c r="B41" s="42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5"/>
      <c r="B53" s="45"/>
    </row>
    <row r="54" spans="1:2" x14ac:dyDescent="0.25">
      <c r="A54" s="45"/>
      <c r="B54" s="45"/>
    </row>
    <row r="70" spans="1:2" x14ac:dyDescent="0.25">
      <c r="A70" s="46"/>
      <c r="B70" s="46"/>
    </row>
    <row r="71" spans="1:2" x14ac:dyDescent="0.25">
      <c r="A71" s="45"/>
      <c r="B71" s="45"/>
    </row>
    <row r="72" spans="1:2" x14ac:dyDescent="0.25">
      <c r="A72" s="42"/>
      <c r="B72" s="42"/>
    </row>
    <row r="73" spans="1:2" x14ac:dyDescent="0.25">
      <c r="A73" s="43" t="s">
        <v>42</v>
      </c>
      <c r="B73" s="43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2FE6-5499-4EEC-B71B-CE07E8634873}">
  <sheetPr>
    <pageSetUpPr fitToPage="1"/>
  </sheetPr>
  <dimension ref="A1:M71"/>
  <sheetViews>
    <sheetView tabSelected="1" zoomScale="80" zoomScaleNormal="80" workbookViewId="0">
      <selection activeCell="C24" sqref="C24"/>
    </sheetView>
  </sheetViews>
  <sheetFormatPr defaultColWidth="9.140625" defaultRowHeight="15" x14ac:dyDescent="0.25"/>
  <cols>
    <col min="1" max="1" width="12.5703125" style="2" customWidth="1"/>
    <col min="2" max="2" width="17.140625" style="2" customWidth="1"/>
    <col min="3" max="3" width="15.28515625" style="2" customWidth="1"/>
    <col min="4" max="4" width="14.42578125" style="2" customWidth="1"/>
    <col min="5" max="5" width="12.5703125" style="2" customWidth="1"/>
    <col min="6" max="6" width="22.85546875" style="2" customWidth="1"/>
    <col min="7" max="7" width="14.42578125" style="2" customWidth="1"/>
    <col min="8" max="8" width="14.28515625" style="2" customWidth="1"/>
    <col min="9" max="9" width="15.5703125" style="2" customWidth="1"/>
    <col min="10" max="16384" width="9.140625" style="2"/>
  </cols>
  <sheetData>
    <row r="1" spans="1:13" ht="53.25" customHeight="1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"/>
      <c r="J1" s="1"/>
      <c r="K1" s="1"/>
      <c r="L1" s="1"/>
      <c r="M1" s="1"/>
    </row>
    <row r="2" spans="1:13" ht="18.75" x14ac:dyDescent="0.25">
      <c r="A2" s="193" t="s">
        <v>43</v>
      </c>
      <c r="B2" s="193"/>
      <c r="C2" s="193"/>
      <c r="D2" s="193"/>
      <c r="E2" s="193"/>
      <c r="F2" s="193"/>
      <c r="G2" s="193"/>
      <c r="H2" s="193"/>
      <c r="I2" s="3"/>
      <c r="J2" s="3"/>
      <c r="K2" s="3"/>
      <c r="L2" s="3"/>
      <c r="M2" s="3"/>
    </row>
    <row r="3" spans="1:13" ht="21" x14ac:dyDescent="0.25">
      <c r="A3" s="194" t="s">
        <v>190</v>
      </c>
      <c r="B3" s="194"/>
      <c r="C3" s="194"/>
      <c r="D3" s="194"/>
      <c r="E3" s="194"/>
      <c r="F3" s="194"/>
      <c r="G3" s="194"/>
      <c r="H3" s="194"/>
      <c r="I3" s="4"/>
      <c r="J3" s="4"/>
      <c r="K3" s="4"/>
      <c r="L3" s="4"/>
      <c r="M3" s="4"/>
    </row>
    <row r="4" spans="1:13" ht="15" customHeight="1" x14ac:dyDescent="0.25">
      <c r="A4" s="195"/>
      <c r="B4" s="195"/>
      <c r="C4" s="195"/>
      <c r="D4" s="195"/>
      <c r="E4" s="195"/>
      <c r="F4" s="195"/>
      <c r="G4" s="195"/>
      <c r="H4" s="195"/>
      <c r="I4" s="195"/>
    </row>
    <row r="5" spans="1:13" ht="18" x14ac:dyDescent="0.25">
      <c r="A5" s="196" t="s">
        <v>197</v>
      </c>
      <c r="B5" s="196"/>
      <c r="C5" s="197" t="s">
        <v>198</v>
      </c>
      <c r="D5" s="197"/>
      <c r="E5" s="197"/>
      <c r="F5" s="197"/>
      <c r="G5" s="197"/>
      <c r="H5" s="197"/>
      <c r="I5" s="6"/>
    </row>
    <row r="6" spans="1:13" ht="18.75" thickBot="1" x14ac:dyDescent="0.3">
      <c r="A6" s="7"/>
      <c r="B6" s="7"/>
      <c r="C6" s="7"/>
      <c r="D6" s="7"/>
      <c r="E6" s="7"/>
      <c r="F6" s="7"/>
      <c r="G6" s="7"/>
      <c r="H6" s="7"/>
      <c r="I6" s="6"/>
    </row>
    <row r="7" spans="1:13" ht="18" customHeight="1" x14ac:dyDescent="0.25">
      <c r="A7" s="198" t="s">
        <v>1</v>
      </c>
      <c r="B7" s="172"/>
      <c r="C7" s="172"/>
      <c r="D7" s="199"/>
      <c r="E7" s="7"/>
      <c r="F7" s="200" t="s">
        <v>9</v>
      </c>
      <c r="G7" s="201"/>
      <c r="H7" s="202"/>
      <c r="I7" s="6"/>
    </row>
    <row r="8" spans="1:13" s="9" customFormat="1" ht="18.75" x14ac:dyDescent="0.3">
      <c r="A8" s="190" t="s">
        <v>10</v>
      </c>
      <c r="B8" s="191"/>
      <c r="C8" s="184" t="s">
        <v>124</v>
      </c>
      <c r="D8" s="192"/>
      <c r="E8" s="7"/>
      <c r="F8" s="8" t="s">
        <v>11</v>
      </c>
      <c r="G8" s="214" t="s">
        <v>385</v>
      </c>
      <c r="H8" s="215"/>
      <c r="I8" s="6"/>
    </row>
    <row r="9" spans="1:13" s="9" customFormat="1" ht="18.75" x14ac:dyDescent="0.3">
      <c r="A9" s="190" t="s">
        <v>12</v>
      </c>
      <c r="B9" s="191"/>
      <c r="C9" s="184" t="s">
        <v>377</v>
      </c>
      <c r="D9" s="192"/>
      <c r="E9" s="7"/>
      <c r="F9" s="8" t="s">
        <v>13</v>
      </c>
      <c r="G9" s="214">
        <v>0.875</v>
      </c>
      <c r="H9" s="215"/>
      <c r="I9" s="6"/>
    </row>
    <row r="10" spans="1:13" s="9" customFormat="1" ht="18.75" x14ac:dyDescent="0.3">
      <c r="A10" s="190" t="s">
        <v>14</v>
      </c>
      <c r="B10" s="191"/>
      <c r="C10" s="184">
        <v>20091852</v>
      </c>
      <c r="D10" s="192"/>
      <c r="E10" s="7"/>
      <c r="F10" s="8" t="s">
        <v>15</v>
      </c>
      <c r="G10" s="214" t="s">
        <v>378</v>
      </c>
      <c r="H10" s="215"/>
      <c r="I10" s="6"/>
    </row>
    <row r="11" spans="1:13" s="9" customFormat="1" ht="19.5" thickBot="1" x14ac:dyDescent="0.35">
      <c r="A11" s="203" t="s">
        <v>16</v>
      </c>
      <c r="B11" s="204"/>
      <c r="C11" s="187" t="s">
        <v>360</v>
      </c>
      <c r="D11" s="207"/>
      <c r="E11" s="7"/>
      <c r="F11" s="8" t="s">
        <v>17</v>
      </c>
      <c r="G11" s="214">
        <v>1.125</v>
      </c>
      <c r="H11" s="215"/>
      <c r="I11" s="6"/>
    </row>
    <row r="12" spans="1:13" s="9" customFormat="1" ht="19.5" thickBot="1" x14ac:dyDescent="0.35">
      <c r="A12" s="7"/>
      <c r="B12" s="7"/>
      <c r="C12" s="7"/>
      <c r="D12" s="7"/>
      <c r="E12" s="7"/>
      <c r="F12" s="8" t="s">
        <v>18</v>
      </c>
      <c r="G12" s="214">
        <v>15.25</v>
      </c>
      <c r="H12" s="215"/>
      <c r="I12" s="6"/>
    </row>
    <row r="13" spans="1:13" s="9" customFormat="1" ht="18.75" x14ac:dyDescent="0.3">
      <c r="A13" s="198" t="s">
        <v>19</v>
      </c>
      <c r="B13" s="172"/>
      <c r="C13" s="172"/>
      <c r="D13" s="199"/>
      <c r="E13" s="7"/>
      <c r="F13" s="8" t="s">
        <v>20</v>
      </c>
      <c r="G13" s="214">
        <v>2</v>
      </c>
      <c r="H13" s="215"/>
      <c r="I13" s="6"/>
    </row>
    <row r="14" spans="1:13" s="9" customFormat="1" ht="19.5" thickBot="1" x14ac:dyDescent="0.35">
      <c r="A14" s="205" t="s">
        <v>21</v>
      </c>
      <c r="B14" s="206"/>
      <c r="C14" s="184" t="s">
        <v>127</v>
      </c>
      <c r="D14" s="192"/>
      <c r="E14" s="7"/>
      <c r="F14" s="10" t="s">
        <v>22</v>
      </c>
      <c r="G14" s="216" t="s">
        <v>199</v>
      </c>
      <c r="H14" s="217"/>
      <c r="I14" s="6"/>
    </row>
    <row r="15" spans="1:13" s="9" customFormat="1" ht="19.5" thickBot="1" x14ac:dyDescent="0.35">
      <c r="A15" s="205" t="s">
        <v>23</v>
      </c>
      <c r="B15" s="206"/>
      <c r="C15" s="218" t="s">
        <v>128</v>
      </c>
      <c r="D15" s="219"/>
      <c r="E15" s="7"/>
      <c r="F15" s="208"/>
      <c r="G15" s="208"/>
      <c r="H15" s="208"/>
      <c r="I15" s="6"/>
    </row>
    <row r="16" spans="1:13" s="9" customFormat="1" ht="18.75" x14ac:dyDescent="0.3">
      <c r="A16" s="205" t="s">
        <v>24</v>
      </c>
      <c r="B16" s="206"/>
      <c r="C16" s="218">
        <v>2</v>
      </c>
      <c r="D16" s="219"/>
      <c r="E16" s="7"/>
      <c r="F16" s="209" t="s">
        <v>3</v>
      </c>
      <c r="G16" s="210"/>
      <c r="H16" s="211"/>
      <c r="I16" s="6"/>
    </row>
    <row r="17" spans="1:9" s="9" customFormat="1" ht="18.75" customHeight="1" x14ac:dyDescent="0.3">
      <c r="A17" s="205" t="s">
        <v>25</v>
      </c>
      <c r="B17" s="206"/>
      <c r="C17" s="218">
        <v>1740</v>
      </c>
      <c r="D17" s="219"/>
      <c r="E17" s="7"/>
      <c r="F17" s="11" t="s">
        <v>2</v>
      </c>
      <c r="G17" s="12" t="s">
        <v>26</v>
      </c>
      <c r="H17" s="13" t="s">
        <v>27</v>
      </c>
      <c r="I17" s="6"/>
    </row>
    <row r="18" spans="1:9" s="9" customFormat="1" ht="18.75" x14ac:dyDescent="0.3">
      <c r="A18" s="205" t="s">
        <v>28</v>
      </c>
      <c r="B18" s="206"/>
      <c r="C18" s="218">
        <v>3</v>
      </c>
      <c r="D18" s="219"/>
      <c r="E18" s="7"/>
      <c r="F18" s="14" t="s">
        <v>29</v>
      </c>
      <c r="G18" s="15">
        <v>3200</v>
      </c>
      <c r="H18" s="16">
        <v>3020</v>
      </c>
      <c r="I18" s="6"/>
    </row>
    <row r="19" spans="1:9" s="9" customFormat="1" ht="19.5" customHeight="1" x14ac:dyDescent="0.3">
      <c r="A19" s="205" t="s">
        <v>30</v>
      </c>
      <c r="B19" s="206"/>
      <c r="C19" s="218">
        <v>460</v>
      </c>
      <c r="D19" s="219"/>
      <c r="E19" s="7"/>
      <c r="F19" s="14" t="s">
        <v>4</v>
      </c>
      <c r="G19" s="15">
        <v>1261</v>
      </c>
      <c r="H19" s="16" t="s">
        <v>386</v>
      </c>
      <c r="I19" s="6"/>
    </row>
    <row r="20" spans="1:9" s="9" customFormat="1" ht="18.75" x14ac:dyDescent="0.3">
      <c r="A20" s="205" t="s">
        <v>31</v>
      </c>
      <c r="B20" s="206"/>
      <c r="C20" s="218">
        <v>2.69</v>
      </c>
      <c r="D20" s="219"/>
      <c r="E20" s="7"/>
      <c r="F20" s="14" t="s">
        <v>5</v>
      </c>
      <c r="G20" s="15">
        <v>460</v>
      </c>
      <c r="H20" s="16" t="s">
        <v>387</v>
      </c>
      <c r="I20" s="6"/>
    </row>
    <row r="21" spans="1:9" s="9" customFormat="1" ht="19.5" thickBot="1" x14ac:dyDescent="0.35">
      <c r="A21" s="212" t="s">
        <v>32</v>
      </c>
      <c r="B21" s="213"/>
      <c r="C21" s="220">
        <v>1.1499999999999999</v>
      </c>
      <c r="D21" s="221"/>
      <c r="E21" s="7"/>
      <c r="F21" s="14" t="s">
        <v>6</v>
      </c>
      <c r="G21" s="15">
        <v>2.69</v>
      </c>
      <c r="H21" s="16" t="s">
        <v>388</v>
      </c>
      <c r="I21" s="6"/>
    </row>
    <row r="22" spans="1:9" s="9" customFormat="1" ht="18.75" x14ac:dyDescent="0.3">
      <c r="A22" s="17"/>
      <c r="B22" s="18"/>
      <c r="C22" s="18"/>
      <c r="D22" s="18"/>
      <c r="E22" s="7"/>
      <c r="F22" s="14" t="s">
        <v>375</v>
      </c>
      <c r="G22" s="15"/>
      <c r="H22" s="16">
        <v>0.28999999999999998</v>
      </c>
      <c r="I22" s="6"/>
    </row>
    <row r="23" spans="1:9" s="9" customFormat="1" ht="19.5" thickBot="1" x14ac:dyDescent="0.35">
      <c r="A23" s="17"/>
      <c r="B23" s="18"/>
      <c r="C23" s="18"/>
      <c r="D23" s="18"/>
      <c r="E23" s="7"/>
      <c r="F23" s="19" t="s">
        <v>34</v>
      </c>
      <c r="G23" s="20">
        <v>1.17</v>
      </c>
      <c r="H23" s="21">
        <v>1.59</v>
      </c>
      <c r="I23" s="6"/>
    </row>
    <row r="24" spans="1:9" s="9" customFormat="1" ht="18.75" x14ac:dyDescent="0.3">
      <c r="A24" s="7"/>
      <c r="B24" s="7"/>
      <c r="C24" s="7"/>
      <c r="D24" s="7"/>
      <c r="E24" s="7"/>
      <c r="F24" s="7"/>
      <c r="G24" s="7"/>
      <c r="H24" s="7"/>
      <c r="I24" s="6"/>
    </row>
    <row r="25" spans="1:9" s="9" customFormat="1" ht="18.75" x14ac:dyDescent="0.3">
      <c r="A25" s="7"/>
      <c r="B25" s="7"/>
      <c r="C25" s="7"/>
      <c r="D25" s="7"/>
      <c r="E25" s="7"/>
      <c r="F25" s="7"/>
      <c r="G25" s="7"/>
      <c r="H25" s="7"/>
      <c r="I25" s="6"/>
    </row>
    <row r="26" spans="1:9" x14ac:dyDescent="0.25">
      <c r="A26" s="42"/>
      <c r="B26" s="42"/>
    </row>
    <row r="27" spans="1:9" x14ac:dyDescent="0.25">
      <c r="A27" s="42"/>
      <c r="B27" s="42"/>
    </row>
    <row r="28" spans="1:9" x14ac:dyDescent="0.25">
      <c r="A28" s="43"/>
      <c r="B28" s="43"/>
    </row>
    <row r="29" spans="1:9" x14ac:dyDescent="0.25">
      <c r="A29" s="42"/>
      <c r="B29" s="42"/>
    </row>
    <row r="30" spans="1:9" x14ac:dyDescent="0.25">
      <c r="A30" s="42"/>
      <c r="B30" s="42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2"/>
      <c r="B38" s="42"/>
    </row>
    <row r="39" spans="1:2" x14ac:dyDescent="0.25">
      <c r="A39" s="42"/>
      <c r="B39" s="42"/>
    </row>
    <row r="40" spans="1:2" x14ac:dyDescent="0.25">
      <c r="A40" s="42"/>
      <c r="B40" s="42"/>
    </row>
    <row r="41" spans="1:2" x14ac:dyDescent="0.25">
      <c r="A41" s="42"/>
      <c r="B41" s="42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5"/>
      <c r="B51" s="45"/>
    </row>
    <row r="52" spans="1:2" x14ac:dyDescent="0.25">
      <c r="A52" s="45"/>
      <c r="B52" s="45"/>
    </row>
    <row r="68" spans="1:2" x14ac:dyDescent="0.25">
      <c r="A68" s="46"/>
      <c r="B68" s="46"/>
    </row>
    <row r="69" spans="1:2" x14ac:dyDescent="0.25">
      <c r="A69" s="45"/>
      <c r="B69" s="45"/>
    </row>
    <row r="70" spans="1:2" x14ac:dyDescent="0.25">
      <c r="A70" s="42"/>
      <c r="B70" s="42"/>
    </row>
    <row r="71" spans="1:2" x14ac:dyDescent="0.25">
      <c r="A71" s="43" t="s">
        <v>42</v>
      </c>
      <c r="B71" s="43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EA47-DEF5-4197-9874-5718CD6E1D8C}">
  <sheetPr>
    <pageSetUpPr fitToPage="1"/>
  </sheetPr>
  <dimension ref="A1:L29"/>
  <sheetViews>
    <sheetView zoomScale="80" zoomScaleNormal="80" workbookViewId="0">
      <pane ySplit="1" topLeftCell="A2" activePane="bottomLeft" state="frozen"/>
      <selection activeCell="F21" sqref="F21"/>
      <selection pane="bottomLeft" activeCell="E26" sqref="E26"/>
    </sheetView>
  </sheetViews>
  <sheetFormatPr defaultColWidth="9.140625" defaultRowHeight="15" x14ac:dyDescent="0.25"/>
  <cols>
    <col min="1" max="1" width="10.7109375" style="2" customWidth="1"/>
    <col min="2" max="2" width="19" style="2" bestFit="1" customWidth="1"/>
    <col min="3" max="3" width="11.7109375" style="2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63" t="s">
        <v>342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4.95" customHeight="1" thickBot="1" x14ac:dyDescent="0.3">
      <c r="A5" s="152" t="s">
        <v>216</v>
      </c>
      <c r="B5" s="152"/>
      <c r="C5" s="152"/>
      <c r="D5" s="153"/>
      <c r="E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139" t="s">
        <v>218</v>
      </c>
      <c r="G6" s="139" t="s">
        <v>219</v>
      </c>
      <c r="H6" s="139" t="s">
        <v>220</v>
      </c>
      <c r="I6" s="139" t="s">
        <v>221</v>
      </c>
      <c r="J6" s="139" t="s">
        <v>222</v>
      </c>
      <c r="K6" s="139" t="s">
        <v>223</v>
      </c>
      <c r="L6" s="48" t="s">
        <v>49</v>
      </c>
    </row>
    <row r="7" spans="1:12" ht="24.95" customHeight="1" x14ac:dyDescent="0.25">
      <c r="A7" s="134" t="s">
        <v>66</v>
      </c>
      <c r="B7" s="70" t="s">
        <v>70</v>
      </c>
      <c r="C7" s="49" t="s">
        <v>330</v>
      </c>
      <c r="D7" s="49" t="s">
        <v>79</v>
      </c>
      <c r="E7" s="68">
        <v>6</v>
      </c>
      <c r="F7" s="69">
        <v>300</v>
      </c>
      <c r="G7" s="70">
        <v>302</v>
      </c>
      <c r="H7" s="69">
        <v>100</v>
      </c>
      <c r="I7" s="70">
        <v>98</v>
      </c>
      <c r="J7" s="69">
        <v>300</v>
      </c>
      <c r="K7" s="70">
        <v>305</v>
      </c>
      <c r="L7" s="148">
        <v>581.9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" customHeight="1" x14ac:dyDescent="0.25">
      <c r="A10" s="162" t="s">
        <v>228</v>
      </c>
      <c r="B10" s="162"/>
      <c r="C10" s="162"/>
      <c r="D10" s="129"/>
      <c r="E10" s="129"/>
      <c r="F10" s="129"/>
    </row>
    <row r="11" spans="1:12" ht="6.75" customHeight="1" thickBot="1" x14ac:dyDescent="0.3">
      <c r="A11" s="135"/>
      <c r="B11" s="135"/>
      <c r="C11" s="135"/>
      <c r="D11" s="135"/>
      <c r="E11" s="135"/>
      <c r="F11" s="135"/>
    </row>
    <row r="12" spans="1:12" ht="39.950000000000003" customHeight="1" thickBot="1" x14ac:dyDescent="0.3">
      <c r="A12" s="47" t="s">
        <v>35</v>
      </c>
      <c r="B12" s="48" t="s">
        <v>36</v>
      </c>
      <c r="C12" s="48" t="s">
        <v>217</v>
      </c>
      <c r="D12" s="48" t="s">
        <v>16</v>
      </c>
      <c r="E12" s="48" t="s">
        <v>37</v>
      </c>
      <c r="F12" s="48" t="s">
        <v>45</v>
      </c>
      <c r="G12" s="48" t="s">
        <v>227</v>
      </c>
      <c r="H12" s="48" t="s">
        <v>46</v>
      </c>
      <c r="I12" s="47" t="s">
        <v>47</v>
      </c>
      <c r="J12" s="48" t="s">
        <v>229</v>
      </c>
      <c r="K12" s="48" t="s">
        <v>230</v>
      </c>
      <c r="L12" s="48" t="s">
        <v>49</v>
      </c>
    </row>
    <row r="13" spans="1:12" ht="24.95" customHeight="1" x14ac:dyDescent="0.25">
      <c r="A13" s="134" t="s">
        <v>67</v>
      </c>
      <c r="B13" s="67" t="s">
        <v>71</v>
      </c>
      <c r="C13" s="70" t="s">
        <v>331</v>
      </c>
      <c r="D13" s="49" t="s">
        <v>78</v>
      </c>
      <c r="E13" s="68">
        <v>8</v>
      </c>
      <c r="F13" s="69">
        <v>500</v>
      </c>
      <c r="G13" s="67">
        <v>503</v>
      </c>
      <c r="H13" s="69">
        <v>50</v>
      </c>
      <c r="I13" s="70">
        <v>48</v>
      </c>
      <c r="J13" s="69">
        <v>400</v>
      </c>
      <c r="K13" s="70">
        <v>416</v>
      </c>
      <c r="L13" s="148">
        <v>737.9</v>
      </c>
    </row>
    <row r="14" spans="1:12" ht="24.95" customHeight="1" thickBot="1" x14ac:dyDescent="0.3">
      <c r="A14" s="74"/>
      <c r="B14" s="75"/>
      <c r="C14" s="51"/>
      <c r="D14" s="51"/>
      <c r="E14" s="51"/>
      <c r="F14" s="76"/>
      <c r="G14" s="75"/>
      <c r="H14" s="76"/>
      <c r="I14" s="75"/>
      <c r="J14" s="76"/>
      <c r="K14" s="75"/>
      <c r="L14" s="77"/>
    </row>
    <row r="16" spans="1:12" ht="15.75" thickBot="1" x14ac:dyDescent="0.3">
      <c r="A16" s="152" t="s">
        <v>224</v>
      </c>
      <c r="B16" s="152"/>
      <c r="C16" s="132"/>
      <c r="D16" s="130"/>
      <c r="E16" s="130"/>
      <c r="F16" s="130"/>
      <c r="G16" s="131"/>
      <c r="H16" s="131"/>
      <c r="I16" s="131"/>
      <c r="J16" s="131"/>
      <c r="K16" s="131"/>
    </row>
    <row r="17" spans="1:12" ht="39" thickBot="1" x14ac:dyDescent="0.3">
      <c r="A17" s="47" t="s">
        <v>35</v>
      </c>
      <c r="B17" s="48" t="s">
        <v>36</v>
      </c>
      <c r="C17" s="48" t="s">
        <v>217</v>
      </c>
      <c r="D17" s="48" t="s">
        <v>16</v>
      </c>
      <c r="E17" s="48" t="s">
        <v>37</v>
      </c>
      <c r="F17" s="139" t="s">
        <v>45</v>
      </c>
      <c r="G17" s="139" t="s">
        <v>227</v>
      </c>
      <c r="H17" s="139" t="s">
        <v>46</v>
      </c>
      <c r="I17" s="139" t="s">
        <v>225</v>
      </c>
      <c r="J17" s="139" t="s">
        <v>48</v>
      </c>
      <c r="K17" s="139" t="s">
        <v>226</v>
      </c>
      <c r="L17" s="48" t="s">
        <v>49</v>
      </c>
    </row>
    <row r="18" spans="1:12" ht="24.95" customHeight="1" x14ac:dyDescent="0.25">
      <c r="A18" s="134" t="s">
        <v>68</v>
      </c>
      <c r="B18" s="67" t="s">
        <v>72</v>
      </c>
      <c r="C18" s="49" t="s">
        <v>328</v>
      </c>
      <c r="D18" s="49" t="s">
        <v>76</v>
      </c>
      <c r="E18" s="68">
        <v>8</v>
      </c>
      <c r="F18" s="69">
        <v>650</v>
      </c>
      <c r="G18" s="67">
        <v>646</v>
      </c>
      <c r="H18" s="69">
        <v>100</v>
      </c>
      <c r="I18" s="70">
        <v>104</v>
      </c>
      <c r="J18" s="69" t="s">
        <v>311</v>
      </c>
      <c r="K18" s="70" t="s">
        <v>311</v>
      </c>
      <c r="L18" s="148">
        <v>883.9</v>
      </c>
    </row>
    <row r="19" spans="1:12" ht="24.95" customHeight="1" x14ac:dyDescent="0.25">
      <c r="A19" s="134" t="s">
        <v>69</v>
      </c>
      <c r="B19" s="67" t="s">
        <v>73</v>
      </c>
      <c r="C19" s="50" t="s">
        <v>329</v>
      </c>
      <c r="D19" s="49" t="s">
        <v>76</v>
      </c>
      <c r="E19" s="68">
        <v>10</v>
      </c>
      <c r="F19" s="69">
        <v>1150</v>
      </c>
      <c r="G19" s="67">
        <v>1144</v>
      </c>
      <c r="H19" s="69">
        <v>100</v>
      </c>
      <c r="I19" s="73">
        <v>101</v>
      </c>
      <c r="J19" s="138" t="s">
        <v>311</v>
      </c>
      <c r="K19" s="73" t="s">
        <v>311</v>
      </c>
      <c r="L19" s="148">
        <v>1218.0999999999999</v>
      </c>
    </row>
    <row r="20" spans="1:12" ht="25.5" customHeight="1" thickBot="1" x14ac:dyDescent="0.3">
      <c r="A20" s="74"/>
      <c r="B20" s="75"/>
      <c r="C20" s="51"/>
      <c r="D20" s="51"/>
      <c r="E20" s="51"/>
      <c r="F20" s="76"/>
      <c r="G20" s="75"/>
      <c r="H20" s="76"/>
      <c r="I20" s="75"/>
      <c r="J20" s="76"/>
      <c r="K20" s="75"/>
      <c r="L20" s="77"/>
    </row>
    <row r="28" spans="1:12" x14ac:dyDescent="0.25">
      <c r="A28" s="53"/>
    </row>
    <row r="29" spans="1:12" x14ac:dyDescent="0.25">
      <c r="A29" s="45"/>
    </row>
  </sheetData>
  <mergeCells count="8">
    <mergeCell ref="A10:C10"/>
    <mergeCell ref="A16:B16"/>
    <mergeCell ref="A5:C5"/>
    <mergeCell ref="D5:E5"/>
    <mergeCell ref="A1:L1"/>
    <mergeCell ref="A2:L2"/>
    <mergeCell ref="A3:L3"/>
    <mergeCell ref="A4:L4"/>
  </mergeCells>
  <phoneticPr fontId="30" type="noConversion"/>
  <printOptions horizontalCentered="1"/>
  <pageMargins left="0.7" right="0.7" top="1" bottom="0.5" header="0" footer="0"/>
  <pageSetup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CD73-9C32-4499-8ADC-A9729EEF42A2}">
  <sheetPr>
    <pageSetUpPr fitToPage="1"/>
  </sheetPr>
  <dimension ref="A1:H45"/>
  <sheetViews>
    <sheetView zoomScale="80" zoomScaleNormal="80" workbookViewId="0">
      <selection activeCell="A30" sqref="A30"/>
    </sheetView>
  </sheetViews>
  <sheetFormatPr defaultColWidth="9.140625" defaultRowHeight="15" x14ac:dyDescent="0.25"/>
  <cols>
    <col min="1" max="1" width="20.140625" style="2" bestFit="1" customWidth="1"/>
    <col min="2" max="2" width="23.28515625" style="2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/>
    <row r="2" spans="1:8" ht="24.95" customHeight="1" x14ac:dyDescent="0.25">
      <c r="A2" s="158" t="s">
        <v>44</v>
      </c>
      <c r="B2" s="158"/>
      <c r="C2" s="158"/>
      <c r="D2" s="158"/>
      <c r="E2" s="158"/>
      <c r="F2" s="158"/>
      <c r="G2" s="158"/>
      <c r="H2" s="158"/>
    </row>
    <row r="3" spans="1:8" ht="20.100000000000001" customHeight="1" x14ac:dyDescent="0.25">
      <c r="A3" s="159" t="s">
        <v>43</v>
      </c>
      <c r="B3" s="159"/>
      <c r="C3" s="159"/>
      <c r="D3" s="159"/>
      <c r="E3" s="159"/>
      <c r="F3" s="159"/>
      <c r="G3" s="159"/>
      <c r="H3" s="159"/>
    </row>
    <row r="4" spans="1:8" ht="21" customHeight="1" x14ac:dyDescent="0.25">
      <c r="A4" s="161" t="s">
        <v>264</v>
      </c>
      <c r="B4" s="161"/>
      <c r="C4" s="161"/>
      <c r="D4" s="161"/>
      <c r="E4" s="161"/>
      <c r="F4" s="161"/>
      <c r="G4" s="161"/>
      <c r="H4" s="161"/>
    </row>
    <row r="5" spans="1:8" ht="20.100000000000001" customHeight="1" thickBot="1" x14ac:dyDescent="0.3">
      <c r="A5" s="5" t="s">
        <v>65</v>
      </c>
      <c r="B5" s="94"/>
      <c r="C5" s="94"/>
      <c r="D5" s="94"/>
      <c r="E5" s="94"/>
      <c r="F5" s="94"/>
      <c r="G5" s="94"/>
      <c r="H5" s="94"/>
    </row>
    <row r="6" spans="1:8" ht="32.25" thickBot="1" x14ac:dyDescent="0.3">
      <c r="A6" s="95" t="s">
        <v>35</v>
      </c>
      <c r="B6" s="95" t="s">
        <v>36</v>
      </c>
      <c r="C6" s="95" t="s">
        <v>16</v>
      </c>
      <c r="D6" s="95" t="s">
        <v>37</v>
      </c>
      <c r="E6" s="96" t="s">
        <v>50</v>
      </c>
      <c r="F6" s="96" t="s">
        <v>51</v>
      </c>
      <c r="G6" s="96" t="s">
        <v>40</v>
      </c>
      <c r="H6" s="96" t="s">
        <v>41</v>
      </c>
    </row>
    <row r="7" spans="1:8" ht="20.100000000000001" customHeight="1" x14ac:dyDescent="0.25">
      <c r="A7" s="79" t="s">
        <v>240</v>
      </c>
      <c r="B7" s="80" t="s">
        <v>75</v>
      </c>
      <c r="C7" s="84" t="s">
        <v>64</v>
      </c>
      <c r="D7" s="29">
        <v>8</v>
      </c>
      <c r="E7" s="29">
        <v>150</v>
      </c>
      <c r="F7" s="29">
        <v>133</v>
      </c>
      <c r="G7" s="29">
        <v>148</v>
      </c>
      <c r="H7" s="30">
        <f>G7/E7</f>
        <v>0.98666666666666669</v>
      </c>
    </row>
    <row r="8" spans="1:8" s="55" customFormat="1" ht="20.100000000000001" customHeight="1" x14ac:dyDescent="0.25">
      <c r="A8" s="79" t="s">
        <v>241</v>
      </c>
      <c r="B8" s="80" t="s">
        <v>75</v>
      </c>
      <c r="C8" s="84" t="s">
        <v>64</v>
      </c>
      <c r="D8" s="85">
        <v>8</v>
      </c>
      <c r="E8" s="85">
        <v>150</v>
      </c>
      <c r="F8" s="85">
        <v>148</v>
      </c>
      <c r="G8" s="85">
        <v>154</v>
      </c>
      <c r="H8" s="30">
        <f>G8/E8</f>
        <v>1.0266666666666666</v>
      </c>
    </row>
    <row r="9" spans="1:8" ht="20.100000000000001" customHeight="1" x14ac:dyDescent="0.25">
      <c r="A9" s="140" t="s">
        <v>66</v>
      </c>
      <c r="B9" s="83"/>
      <c r="C9" s="84"/>
      <c r="D9" s="85"/>
      <c r="E9" s="87">
        <f>SUM(E7:E8)</f>
        <v>300</v>
      </c>
      <c r="F9" s="82">
        <f>SUM(F7:F8)</f>
        <v>281</v>
      </c>
      <c r="G9" s="87">
        <f>SUM(G7:G8)</f>
        <v>302</v>
      </c>
      <c r="H9" s="97">
        <f>G9/E9</f>
        <v>1.0066666666666666</v>
      </c>
    </row>
    <row r="10" spans="1:8" ht="20.100000000000001" customHeight="1" x14ac:dyDescent="0.25">
      <c r="A10" s="79"/>
      <c r="B10" s="83"/>
      <c r="C10" s="84"/>
      <c r="D10" s="85"/>
      <c r="E10" s="85"/>
      <c r="F10" s="85"/>
      <c r="G10" s="85"/>
      <c r="H10" s="30"/>
    </row>
    <row r="11" spans="1:8" ht="20.100000000000001" customHeight="1" x14ac:dyDescent="0.25">
      <c r="A11" s="79" t="s">
        <v>242</v>
      </c>
      <c r="B11" s="80" t="s">
        <v>71</v>
      </c>
      <c r="C11" s="81" t="s">
        <v>59</v>
      </c>
      <c r="D11" s="29" t="s">
        <v>60</v>
      </c>
      <c r="E11" s="29">
        <v>150</v>
      </c>
      <c r="F11" s="85">
        <v>130</v>
      </c>
      <c r="G11" s="85">
        <v>156</v>
      </c>
      <c r="H11" s="30">
        <f>G11/E11</f>
        <v>1.04</v>
      </c>
    </row>
    <row r="12" spans="1:8" ht="20.100000000000001" customHeight="1" x14ac:dyDescent="0.25">
      <c r="A12" s="79" t="s">
        <v>243</v>
      </c>
      <c r="B12" s="80" t="s">
        <v>71</v>
      </c>
      <c r="C12" s="84" t="s">
        <v>59</v>
      </c>
      <c r="D12" s="85" t="s">
        <v>74</v>
      </c>
      <c r="E12" s="29">
        <v>350</v>
      </c>
      <c r="F12" s="85">
        <v>294</v>
      </c>
      <c r="G12" s="85">
        <v>347</v>
      </c>
      <c r="H12" s="30">
        <f>G12/E12</f>
        <v>0.99142857142857144</v>
      </c>
    </row>
    <row r="13" spans="1:8" ht="20.100000000000001" customHeight="1" x14ac:dyDescent="0.25">
      <c r="A13" s="140" t="s">
        <v>67</v>
      </c>
      <c r="B13" s="83"/>
      <c r="C13" s="84"/>
      <c r="D13" s="85"/>
      <c r="E13" s="87">
        <f>SUM(E11:E12)</f>
        <v>500</v>
      </c>
      <c r="F13" s="82">
        <f>SUM(F11:F12)</f>
        <v>424</v>
      </c>
      <c r="G13" s="87">
        <f>SUM(G11:G12)</f>
        <v>503</v>
      </c>
      <c r="H13" s="97">
        <f>G13/E13</f>
        <v>1.006</v>
      </c>
    </row>
    <row r="14" spans="1:8" ht="20.100000000000001" customHeight="1" x14ac:dyDescent="0.25">
      <c r="A14" s="79"/>
      <c r="B14" s="83"/>
      <c r="C14" s="84"/>
      <c r="D14" s="85"/>
      <c r="E14" s="29"/>
      <c r="F14" s="85"/>
      <c r="G14" s="85"/>
      <c r="H14" s="30"/>
    </row>
    <row r="15" spans="1:8" ht="20.100000000000001" customHeight="1" x14ac:dyDescent="0.25">
      <c r="A15" s="79" t="s">
        <v>244</v>
      </c>
      <c r="B15" s="80" t="s">
        <v>72</v>
      </c>
      <c r="C15" s="81" t="s">
        <v>59</v>
      </c>
      <c r="D15" s="29" t="s">
        <v>61</v>
      </c>
      <c r="E15" s="29">
        <v>500</v>
      </c>
      <c r="F15" s="85">
        <v>425</v>
      </c>
      <c r="G15" s="85">
        <v>493</v>
      </c>
      <c r="H15" s="30">
        <f t="shared" ref="H15:H22" si="0">G15/E15</f>
        <v>0.98599999999999999</v>
      </c>
    </row>
    <row r="16" spans="1:8" ht="20.100000000000001" customHeight="1" x14ac:dyDescent="0.25">
      <c r="A16" s="79" t="s">
        <v>245</v>
      </c>
      <c r="B16" s="80" t="s">
        <v>72</v>
      </c>
      <c r="C16" s="84" t="s">
        <v>59</v>
      </c>
      <c r="D16" s="85" t="s">
        <v>60</v>
      </c>
      <c r="E16" s="29">
        <v>150</v>
      </c>
      <c r="F16" s="85">
        <v>233</v>
      </c>
      <c r="G16" s="85">
        <v>153</v>
      </c>
      <c r="H16" s="30">
        <f t="shared" si="0"/>
        <v>1.02</v>
      </c>
    </row>
    <row r="17" spans="1:8" ht="20.100000000000001" customHeight="1" x14ac:dyDescent="0.25">
      <c r="A17" s="140" t="s">
        <v>68</v>
      </c>
      <c r="B17" s="83"/>
      <c r="C17" s="84"/>
      <c r="D17" s="85"/>
      <c r="E17" s="87">
        <f>SUM(E15:E16)</f>
        <v>650</v>
      </c>
      <c r="F17" s="82">
        <f>SUM(F15:F16)</f>
        <v>658</v>
      </c>
      <c r="G17" s="87">
        <f>SUM(G15:G16)</f>
        <v>646</v>
      </c>
      <c r="H17" s="97">
        <f>G17/E17</f>
        <v>0.99384615384615382</v>
      </c>
    </row>
    <row r="18" spans="1:8" ht="20.100000000000001" customHeight="1" x14ac:dyDescent="0.25">
      <c r="A18" s="79"/>
      <c r="B18" s="83"/>
      <c r="C18" s="84"/>
      <c r="D18" s="85"/>
      <c r="E18" s="29"/>
      <c r="F18" s="85"/>
      <c r="G18" s="85"/>
      <c r="H18" s="30"/>
    </row>
    <row r="19" spans="1:8" s="55" customFormat="1" ht="20.100000000000001" customHeight="1" x14ac:dyDescent="0.25">
      <c r="A19" s="79" t="s">
        <v>246</v>
      </c>
      <c r="B19" s="83" t="s">
        <v>73</v>
      </c>
      <c r="C19" s="84" t="s">
        <v>59</v>
      </c>
      <c r="D19" s="85" t="s">
        <v>60</v>
      </c>
      <c r="E19" s="85">
        <v>175</v>
      </c>
      <c r="F19" s="85">
        <v>118</v>
      </c>
      <c r="G19" s="85">
        <v>164</v>
      </c>
      <c r="H19" s="30">
        <f t="shared" si="0"/>
        <v>0.93714285714285717</v>
      </c>
    </row>
    <row r="20" spans="1:8" s="55" customFormat="1" ht="20.100000000000001" customHeight="1" x14ac:dyDescent="0.25">
      <c r="A20" s="79" t="s">
        <v>247</v>
      </c>
      <c r="B20" s="83" t="s">
        <v>73</v>
      </c>
      <c r="C20" s="81" t="s">
        <v>59</v>
      </c>
      <c r="D20" s="85" t="s">
        <v>60</v>
      </c>
      <c r="E20" s="29">
        <v>245</v>
      </c>
      <c r="F20" s="29">
        <v>220</v>
      </c>
      <c r="G20" s="29">
        <v>232</v>
      </c>
      <c r="H20" s="30">
        <f t="shared" si="0"/>
        <v>0.94693877551020411</v>
      </c>
    </row>
    <row r="21" spans="1:8" s="55" customFormat="1" ht="20.100000000000001" customHeight="1" x14ac:dyDescent="0.25">
      <c r="A21" s="79" t="s">
        <v>248</v>
      </c>
      <c r="B21" s="83" t="s">
        <v>73</v>
      </c>
      <c r="C21" s="81" t="s">
        <v>59</v>
      </c>
      <c r="D21" s="29" t="s">
        <v>61</v>
      </c>
      <c r="E21" s="29">
        <v>730</v>
      </c>
      <c r="F21" s="85">
        <v>823</v>
      </c>
      <c r="G21" s="85">
        <v>748</v>
      </c>
      <c r="H21" s="30">
        <f t="shared" si="0"/>
        <v>1.0246575342465754</v>
      </c>
    </row>
    <row r="22" spans="1:8" s="55" customFormat="1" ht="20.100000000000001" customHeight="1" x14ac:dyDescent="0.25">
      <c r="A22" s="141" t="s">
        <v>69</v>
      </c>
      <c r="B22" s="83"/>
      <c r="C22" s="84"/>
      <c r="D22" s="85"/>
      <c r="E22" s="87">
        <f>SUM(E19:E21)</f>
        <v>1150</v>
      </c>
      <c r="F22" s="82">
        <f>SUM(F19:F21)</f>
        <v>1161</v>
      </c>
      <c r="G22" s="87">
        <f>SUM(G19:G21)</f>
        <v>1144</v>
      </c>
      <c r="H22" s="97">
        <f t="shared" si="0"/>
        <v>0.99478260869565216</v>
      </c>
    </row>
    <row r="23" spans="1:8" s="55" customFormat="1" ht="20.100000000000001" customHeight="1" x14ac:dyDescent="0.25">
      <c r="A23" s="86"/>
      <c r="B23" s="83"/>
      <c r="C23" s="84"/>
      <c r="D23" s="85"/>
      <c r="E23" s="29"/>
      <c r="F23" s="85"/>
      <c r="G23" s="85"/>
      <c r="H23" s="30"/>
    </row>
    <row r="24" spans="1:8" ht="20.100000000000001" customHeight="1" x14ac:dyDescent="0.25">
      <c r="A24" s="79"/>
      <c r="B24" s="83"/>
      <c r="C24" s="84"/>
      <c r="D24" s="85"/>
      <c r="E24" s="29"/>
      <c r="F24" s="85"/>
      <c r="G24" s="29"/>
      <c r="H24" s="30"/>
    </row>
    <row r="25" spans="1:8" ht="20.100000000000001" customHeight="1" x14ac:dyDescent="0.25">
      <c r="A25" s="86"/>
      <c r="B25" s="83"/>
      <c r="C25" s="84"/>
      <c r="D25" s="85"/>
      <c r="E25" s="85"/>
      <c r="F25" s="85"/>
      <c r="G25" s="85"/>
      <c r="H25" s="30"/>
    </row>
    <row r="26" spans="1:8" ht="20.100000000000001" customHeight="1" thickBot="1" x14ac:dyDescent="0.3">
      <c r="A26" s="88"/>
      <c r="B26" s="89"/>
      <c r="C26" s="90"/>
      <c r="D26" s="91"/>
      <c r="E26" s="92"/>
      <c r="F26" s="91"/>
      <c r="G26" s="92"/>
      <c r="H26" s="93"/>
    </row>
    <row r="27" spans="1:8" ht="20.100000000000001" customHeight="1" x14ac:dyDescent="0.25">
      <c r="A27" s="56"/>
      <c r="B27" s="57"/>
      <c r="C27" s="58"/>
      <c r="D27" s="58"/>
      <c r="E27" s="59"/>
      <c r="F27" s="58"/>
      <c r="G27" s="60"/>
      <c r="H27" s="60"/>
    </row>
    <row r="28" spans="1:8" ht="20.100000000000001" customHeight="1" x14ac:dyDescent="0.25">
      <c r="A28" s="160" t="s">
        <v>2</v>
      </c>
      <c r="B28" s="160"/>
      <c r="C28" s="61"/>
      <c r="D28" s="62"/>
      <c r="E28" s="62"/>
      <c r="F28" s="62"/>
      <c r="G28" s="62"/>
      <c r="H28" s="63"/>
    </row>
    <row r="29" spans="1:8" ht="20.100000000000001" customHeight="1" x14ac:dyDescent="0.25">
      <c r="A29" s="64"/>
      <c r="B29" s="64"/>
      <c r="C29" s="61"/>
      <c r="D29" s="62"/>
      <c r="E29" s="62"/>
      <c r="F29" s="62"/>
      <c r="G29" s="62"/>
      <c r="H29" s="63"/>
    </row>
    <row r="30" spans="1:8" ht="20.100000000000001" customHeight="1" x14ac:dyDescent="0.25">
      <c r="A30" s="64"/>
      <c r="B30" s="64"/>
      <c r="C30" s="61"/>
      <c r="D30" s="62"/>
      <c r="E30" s="62"/>
      <c r="F30" s="62"/>
      <c r="G30" s="62"/>
      <c r="H30" s="63"/>
    </row>
    <row r="31" spans="1:8" ht="20.100000000000001" customHeight="1" x14ac:dyDescent="0.25">
      <c r="A31" s="64"/>
      <c r="B31" s="64"/>
      <c r="C31" s="61"/>
      <c r="D31" s="62"/>
      <c r="E31" s="62"/>
      <c r="F31" s="62"/>
      <c r="G31" s="62"/>
      <c r="H31" s="63"/>
    </row>
    <row r="32" spans="1:8" ht="20.100000000000001" customHeight="1" x14ac:dyDescent="0.25">
      <c r="A32" s="65"/>
      <c r="B32" s="65"/>
      <c r="C32" s="61"/>
      <c r="D32" s="62"/>
      <c r="E32" s="62"/>
      <c r="F32" s="62"/>
      <c r="G32" s="62"/>
      <c r="H32" s="63"/>
    </row>
    <row r="35" spans="1:8" x14ac:dyDescent="0.25">
      <c r="A35" s="54"/>
    </row>
    <row r="36" spans="1:8" x14ac:dyDescent="0.25">
      <c r="A36" s="56"/>
      <c r="B36" s="57"/>
      <c r="C36" s="58"/>
      <c r="D36" s="58"/>
      <c r="E36" s="59"/>
      <c r="F36" s="58"/>
      <c r="G36" s="60"/>
      <c r="H36" s="60"/>
    </row>
    <row r="37" spans="1:8" x14ac:dyDescent="0.25">
      <c r="A37" s="64"/>
      <c r="B37" s="64"/>
      <c r="C37" s="61"/>
      <c r="D37" s="62"/>
      <c r="E37" s="62"/>
      <c r="F37" s="62"/>
      <c r="G37" s="62"/>
      <c r="H37" s="63"/>
    </row>
    <row r="38" spans="1:8" x14ac:dyDescent="0.25">
      <c r="A38" s="65"/>
      <c r="B38" s="65"/>
      <c r="C38" s="61"/>
      <c r="D38" s="62"/>
      <c r="E38" s="62"/>
      <c r="F38" s="62"/>
      <c r="G38" s="62"/>
      <c r="H38" s="63"/>
    </row>
    <row r="39" spans="1:8" x14ac:dyDescent="0.25">
      <c r="A39" s="64"/>
      <c r="B39" s="64"/>
      <c r="C39" s="61"/>
      <c r="D39" s="62"/>
      <c r="E39" s="62"/>
      <c r="F39" s="62"/>
      <c r="G39" s="62"/>
      <c r="H39" s="63"/>
    </row>
    <row r="40" spans="1:8" x14ac:dyDescent="0.25">
      <c r="A40" s="64"/>
      <c r="B40" s="64"/>
      <c r="C40" s="61"/>
      <c r="D40" s="62"/>
      <c r="E40" s="62"/>
      <c r="F40" s="62"/>
      <c r="G40" s="62"/>
      <c r="H40" s="63"/>
    </row>
    <row r="41" spans="1:8" x14ac:dyDescent="0.25">
      <c r="A41" s="65"/>
      <c r="B41" s="65"/>
      <c r="C41" s="61"/>
      <c r="D41" s="62"/>
      <c r="E41" s="62"/>
      <c r="F41" s="62"/>
      <c r="G41" s="62"/>
      <c r="H41" s="63"/>
    </row>
    <row r="42" spans="1:8" x14ac:dyDescent="0.25">
      <c r="A42" s="64"/>
      <c r="B42" s="64"/>
      <c r="C42" s="61"/>
      <c r="D42" s="62"/>
      <c r="E42" s="62"/>
      <c r="F42" s="62"/>
      <c r="G42" s="62"/>
      <c r="H42" s="63"/>
    </row>
    <row r="44" spans="1:8" x14ac:dyDescent="0.25">
      <c r="A44" s="53"/>
    </row>
    <row r="45" spans="1:8" x14ac:dyDescent="0.25">
      <c r="A45" s="45"/>
    </row>
  </sheetData>
  <mergeCells count="4">
    <mergeCell ref="A2:H2"/>
    <mergeCell ref="A3:H3"/>
    <mergeCell ref="A28:B28"/>
    <mergeCell ref="A4:H4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2FCB-A377-43FD-9411-30E658101416}">
  <sheetPr>
    <pageSetUpPr fitToPage="1"/>
  </sheetPr>
  <dimension ref="A1:L29"/>
  <sheetViews>
    <sheetView zoomScale="80" zoomScaleNormal="80" workbookViewId="0">
      <pane ySplit="1" topLeftCell="A2" activePane="bottomLeft" state="frozen"/>
      <selection activeCell="F21" sqref="F21"/>
      <selection pane="bottomLeft" activeCell="I28" sqref="I28"/>
    </sheetView>
  </sheetViews>
  <sheetFormatPr defaultColWidth="9.140625" defaultRowHeight="15" x14ac:dyDescent="0.25"/>
  <cols>
    <col min="1" max="1" width="10.7109375" style="2" customWidth="1"/>
    <col min="2" max="2" width="19" style="2" customWidth="1"/>
    <col min="3" max="3" width="11.42578125" style="2" bestFit="1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63" t="s">
        <v>343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4.95" customHeight="1" thickBot="1" x14ac:dyDescent="0.3">
      <c r="A5" s="152" t="s">
        <v>216</v>
      </c>
      <c r="B5" s="152"/>
      <c r="C5" s="152"/>
      <c r="D5" s="153"/>
      <c r="E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139" t="s">
        <v>218</v>
      </c>
      <c r="G6" s="139" t="s">
        <v>219</v>
      </c>
      <c r="H6" s="139" t="s">
        <v>220</v>
      </c>
      <c r="I6" s="139" t="s">
        <v>221</v>
      </c>
      <c r="J6" s="139" t="s">
        <v>222</v>
      </c>
      <c r="K6" s="139" t="s">
        <v>223</v>
      </c>
      <c r="L6" s="48" t="s">
        <v>49</v>
      </c>
    </row>
    <row r="7" spans="1:12" ht="24.95" customHeight="1" x14ac:dyDescent="0.25">
      <c r="A7" s="134" t="s">
        <v>80</v>
      </c>
      <c r="B7" s="70" t="s">
        <v>84</v>
      </c>
      <c r="C7" s="49" t="s">
        <v>320</v>
      </c>
      <c r="D7" s="49" t="s">
        <v>79</v>
      </c>
      <c r="E7" s="68">
        <v>8</v>
      </c>
      <c r="F7" s="69">
        <v>300</v>
      </c>
      <c r="G7" s="70">
        <v>305</v>
      </c>
      <c r="H7" s="69">
        <v>100</v>
      </c>
      <c r="I7" s="70">
        <v>99</v>
      </c>
      <c r="J7" s="69">
        <v>300</v>
      </c>
      <c r="K7" s="70">
        <v>305</v>
      </c>
      <c r="L7" s="146">
        <v>908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" customHeight="1" thickBot="1" x14ac:dyDescent="0.3">
      <c r="A10" s="162" t="s">
        <v>228</v>
      </c>
      <c r="B10" s="162"/>
      <c r="C10" s="162"/>
      <c r="D10" s="129"/>
      <c r="E10" s="129"/>
      <c r="F10" s="129"/>
    </row>
    <row r="11" spans="1:12" ht="39.950000000000003" customHeight="1" thickBot="1" x14ac:dyDescent="0.3">
      <c r="A11" s="47" t="s">
        <v>35</v>
      </c>
      <c r="B11" s="48" t="s">
        <v>36</v>
      </c>
      <c r="C11" s="48" t="s">
        <v>217</v>
      </c>
      <c r="D11" s="48" t="s">
        <v>16</v>
      </c>
      <c r="E11" s="48" t="s">
        <v>37</v>
      </c>
      <c r="F11" s="48" t="s">
        <v>45</v>
      </c>
      <c r="G11" s="48" t="s">
        <v>227</v>
      </c>
      <c r="H11" s="48" t="s">
        <v>46</v>
      </c>
      <c r="I11" s="47" t="s">
        <v>47</v>
      </c>
      <c r="J11" s="48" t="s">
        <v>229</v>
      </c>
      <c r="K11" s="48" t="s">
        <v>230</v>
      </c>
      <c r="L11" s="48" t="s">
        <v>49</v>
      </c>
    </row>
    <row r="12" spans="1:12" ht="24.95" customHeight="1" x14ac:dyDescent="0.25">
      <c r="A12" s="134" t="s">
        <v>81</v>
      </c>
      <c r="B12" s="67" t="s">
        <v>85</v>
      </c>
      <c r="C12" s="136" t="s">
        <v>321</v>
      </c>
      <c r="D12" s="49" t="s">
        <v>78</v>
      </c>
      <c r="E12" s="68">
        <v>14</v>
      </c>
      <c r="F12" s="69">
        <v>2400</v>
      </c>
      <c r="G12" s="67">
        <v>2376</v>
      </c>
      <c r="H12" s="69">
        <v>240</v>
      </c>
      <c r="I12" s="70">
        <v>244</v>
      </c>
      <c r="J12" s="69">
        <v>1850</v>
      </c>
      <c r="K12" s="136">
        <v>1874</v>
      </c>
      <c r="L12" s="147">
        <v>2189.9</v>
      </c>
    </row>
    <row r="13" spans="1:12" ht="24.95" customHeight="1" x14ac:dyDescent="0.25">
      <c r="A13" s="134" t="s">
        <v>82</v>
      </c>
      <c r="B13" s="67" t="s">
        <v>87</v>
      </c>
      <c r="C13" s="136" t="s">
        <v>322</v>
      </c>
      <c r="D13" s="49" t="s">
        <v>78</v>
      </c>
      <c r="E13" s="68">
        <v>10</v>
      </c>
      <c r="F13" s="69">
        <v>1000</v>
      </c>
      <c r="G13" s="67">
        <v>988</v>
      </c>
      <c r="H13" s="69">
        <v>100</v>
      </c>
      <c r="I13" s="70">
        <v>104</v>
      </c>
      <c r="J13" s="69">
        <v>600</v>
      </c>
      <c r="K13" s="136">
        <v>598</v>
      </c>
      <c r="L13" s="147">
        <v>1168.4000000000001</v>
      </c>
    </row>
    <row r="14" spans="1:12" ht="24.95" customHeight="1" thickBot="1" x14ac:dyDescent="0.3">
      <c r="A14" s="74"/>
      <c r="B14" s="75"/>
      <c r="C14" s="51"/>
      <c r="D14" s="51"/>
      <c r="E14" s="51"/>
      <c r="F14" s="76"/>
      <c r="G14" s="75"/>
      <c r="H14" s="76"/>
      <c r="I14" s="75"/>
      <c r="J14" s="76"/>
      <c r="K14" s="75"/>
      <c r="L14" s="77"/>
    </row>
    <row r="16" spans="1:12" ht="15.75" thickBot="1" x14ac:dyDescent="0.3">
      <c r="A16" s="152" t="s">
        <v>224</v>
      </c>
      <c r="B16" s="152"/>
      <c r="C16" s="132"/>
      <c r="D16" s="130"/>
      <c r="E16" s="130"/>
      <c r="F16" s="130"/>
      <c r="G16" s="131"/>
      <c r="H16" s="131"/>
      <c r="I16" s="131"/>
      <c r="J16" s="131"/>
      <c r="K16" s="131"/>
    </row>
    <row r="17" spans="1:12" ht="39" thickBot="1" x14ac:dyDescent="0.3">
      <c r="A17" s="47" t="s">
        <v>35</v>
      </c>
      <c r="B17" s="48" t="s">
        <v>36</v>
      </c>
      <c r="C17" s="48" t="s">
        <v>217</v>
      </c>
      <c r="D17" s="48" t="s">
        <v>16</v>
      </c>
      <c r="E17" s="48" t="s">
        <v>37</v>
      </c>
      <c r="F17" s="139" t="s">
        <v>45</v>
      </c>
      <c r="G17" s="139" t="s">
        <v>227</v>
      </c>
      <c r="H17" s="139" t="s">
        <v>46</v>
      </c>
      <c r="I17" s="139" t="s">
        <v>225</v>
      </c>
      <c r="J17" s="139" t="s">
        <v>48</v>
      </c>
      <c r="K17" s="139" t="s">
        <v>226</v>
      </c>
      <c r="L17" s="48" t="s">
        <v>49</v>
      </c>
    </row>
    <row r="18" spans="1:12" ht="24.95" customHeight="1" x14ac:dyDescent="0.25">
      <c r="A18" s="134" t="s">
        <v>83</v>
      </c>
      <c r="B18" s="67" t="s">
        <v>86</v>
      </c>
      <c r="C18" s="49" t="s">
        <v>319</v>
      </c>
      <c r="D18" s="49" t="s">
        <v>76</v>
      </c>
      <c r="E18" s="68">
        <v>8</v>
      </c>
      <c r="F18" s="69">
        <v>650</v>
      </c>
      <c r="G18" s="67">
        <v>659</v>
      </c>
      <c r="H18" s="69">
        <v>100</v>
      </c>
      <c r="I18" s="70">
        <v>102</v>
      </c>
      <c r="J18" s="69" t="s">
        <v>311</v>
      </c>
      <c r="K18" s="70" t="s">
        <v>311</v>
      </c>
      <c r="L18" s="145">
        <v>732.6</v>
      </c>
    </row>
    <row r="19" spans="1:12" ht="25.5" customHeight="1" thickBot="1" x14ac:dyDescent="0.3">
      <c r="A19" s="74"/>
      <c r="B19" s="75"/>
      <c r="C19" s="51"/>
      <c r="D19" s="51"/>
      <c r="E19" s="51"/>
      <c r="F19" s="76"/>
      <c r="G19" s="75"/>
      <c r="H19" s="76"/>
      <c r="I19" s="75"/>
      <c r="J19" s="76"/>
      <c r="K19" s="75"/>
      <c r="L19" s="77"/>
    </row>
    <row r="28" spans="1:12" x14ac:dyDescent="0.25">
      <c r="A28" s="53"/>
    </row>
    <row r="29" spans="1:12" x14ac:dyDescent="0.25">
      <c r="A29" s="45"/>
    </row>
  </sheetData>
  <mergeCells count="8">
    <mergeCell ref="A10:C10"/>
    <mergeCell ref="A16:B16"/>
    <mergeCell ref="A5:C5"/>
    <mergeCell ref="D5:E5"/>
    <mergeCell ref="A1:L1"/>
    <mergeCell ref="A2:L2"/>
    <mergeCell ref="A3:L3"/>
    <mergeCell ref="A4:L4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ED0C-5D7F-413C-AE5B-3A27D9EBBE19}">
  <sheetPr>
    <pageSetUpPr fitToPage="1"/>
  </sheetPr>
  <dimension ref="A1:H53"/>
  <sheetViews>
    <sheetView topLeftCell="A16" zoomScale="80" zoomScaleNormal="80" workbookViewId="0">
      <selection activeCell="C38" sqref="C38"/>
    </sheetView>
  </sheetViews>
  <sheetFormatPr defaultColWidth="9.140625" defaultRowHeight="15" x14ac:dyDescent="0.25"/>
  <cols>
    <col min="1" max="1" width="20.140625" style="2" customWidth="1"/>
    <col min="2" max="2" width="23.28515625" style="2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>
      <c r="A1" s="158" t="s">
        <v>44</v>
      </c>
      <c r="B1" s="158"/>
      <c r="C1" s="158"/>
      <c r="D1" s="158"/>
      <c r="E1" s="158"/>
      <c r="F1" s="158"/>
      <c r="G1" s="158"/>
      <c r="H1" s="158"/>
    </row>
    <row r="2" spans="1:8" ht="21" customHeight="1" x14ac:dyDescent="0.25">
      <c r="A2" s="159" t="s">
        <v>43</v>
      </c>
      <c r="B2" s="159"/>
      <c r="C2" s="159"/>
      <c r="D2" s="159"/>
      <c r="E2" s="159"/>
      <c r="F2" s="159"/>
      <c r="G2" s="159"/>
      <c r="H2" s="159"/>
    </row>
    <row r="3" spans="1:8" ht="20.100000000000001" customHeight="1" x14ac:dyDescent="0.25">
      <c r="A3" s="161" t="s">
        <v>264</v>
      </c>
      <c r="B3" s="161"/>
      <c r="C3" s="161"/>
      <c r="D3" s="161"/>
      <c r="E3" s="161"/>
      <c r="F3" s="161"/>
      <c r="G3" s="161"/>
      <c r="H3" s="161"/>
    </row>
    <row r="4" spans="1:8" ht="20.100000000000001" customHeight="1" thickBot="1" x14ac:dyDescent="0.3">
      <c r="A4" s="17" t="s">
        <v>340</v>
      </c>
      <c r="B4" s="150"/>
      <c r="C4" s="150"/>
      <c r="D4" s="150"/>
      <c r="E4" s="150"/>
      <c r="F4" s="150"/>
      <c r="G4" s="150"/>
      <c r="H4" s="150"/>
    </row>
    <row r="5" spans="1:8" ht="32.25" thickBot="1" x14ac:dyDescent="0.3">
      <c r="A5" s="95" t="s">
        <v>35</v>
      </c>
      <c r="B5" s="95" t="s">
        <v>36</v>
      </c>
      <c r="C5" s="95" t="s">
        <v>16</v>
      </c>
      <c r="D5" s="95" t="s">
        <v>37</v>
      </c>
      <c r="E5" s="96" t="s">
        <v>50</v>
      </c>
      <c r="F5" s="96" t="s">
        <v>51</v>
      </c>
      <c r="G5" s="96" t="s">
        <v>40</v>
      </c>
      <c r="H5" s="96" t="s">
        <v>41</v>
      </c>
    </row>
    <row r="6" spans="1:8" ht="20.100000000000001" customHeight="1" x14ac:dyDescent="0.25">
      <c r="A6" s="142" t="s">
        <v>249</v>
      </c>
      <c r="B6" s="80" t="s">
        <v>84</v>
      </c>
      <c r="C6" s="81" t="s">
        <v>64</v>
      </c>
      <c r="D6" s="29">
        <v>8</v>
      </c>
      <c r="E6" s="29">
        <v>150</v>
      </c>
      <c r="F6" s="85">
        <v>176</v>
      </c>
      <c r="G6" s="85">
        <v>154</v>
      </c>
      <c r="H6" s="30">
        <f>G6/E6</f>
        <v>1.0266666666666666</v>
      </c>
    </row>
    <row r="7" spans="1:8" ht="20.100000000000001" customHeight="1" x14ac:dyDescent="0.25">
      <c r="A7" s="142" t="s">
        <v>251</v>
      </c>
      <c r="B7" s="83" t="s">
        <v>84</v>
      </c>
      <c r="C7" s="84" t="s">
        <v>64</v>
      </c>
      <c r="D7" s="85">
        <v>8</v>
      </c>
      <c r="E7" s="29">
        <v>150</v>
      </c>
      <c r="F7" s="85">
        <v>142</v>
      </c>
      <c r="G7" s="85">
        <v>151</v>
      </c>
      <c r="H7" s="30">
        <f t="shared" ref="H7:H27" si="0">G7/E7</f>
        <v>1.0066666666666666</v>
      </c>
    </row>
    <row r="8" spans="1:8" ht="20.100000000000001" customHeight="1" x14ac:dyDescent="0.25">
      <c r="A8" s="140" t="s">
        <v>250</v>
      </c>
      <c r="B8" s="83"/>
      <c r="C8" s="84"/>
      <c r="D8" s="85"/>
      <c r="E8" s="87">
        <f>SUM(E6:E7)</f>
        <v>300</v>
      </c>
      <c r="F8" s="82">
        <f>SUM(F6:F7)</f>
        <v>318</v>
      </c>
      <c r="G8" s="87">
        <f>SUM(G6:G7)</f>
        <v>305</v>
      </c>
      <c r="H8" s="97">
        <f t="shared" si="0"/>
        <v>1.0166666666666666</v>
      </c>
    </row>
    <row r="9" spans="1:8" ht="20.100000000000001" customHeight="1" x14ac:dyDescent="0.25">
      <c r="A9" s="142"/>
      <c r="B9" s="83"/>
      <c r="C9" s="84"/>
      <c r="D9" s="85"/>
      <c r="E9" s="29"/>
      <c r="F9" s="85"/>
      <c r="G9" s="85"/>
      <c r="H9" s="30"/>
    </row>
    <row r="10" spans="1:8" s="55" customFormat="1" ht="20.100000000000001" customHeight="1" x14ac:dyDescent="0.25">
      <c r="A10" s="143" t="s">
        <v>252</v>
      </c>
      <c r="B10" s="83" t="s">
        <v>85</v>
      </c>
      <c r="C10" s="84" t="s">
        <v>64</v>
      </c>
      <c r="D10" s="85">
        <v>12</v>
      </c>
      <c r="E10" s="85">
        <v>300</v>
      </c>
      <c r="F10" s="85">
        <f>G10*1.11111</f>
        <v>324.44412</v>
      </c>
      <c r="G10" s="85">
        <v>292</v>
      </c>
      <c r="H10" s="30">
        <f t="shared" si="0"/>
        <v>0.97333333333333338</v>
      </c>
    </row>
    <row r="11" spans="1:8" s="55" customFormat="1" ht="20.100000000000001" customHeight="1" x14ac:dyDescent="0.25">
      <c r="A11" s="143" t="s">
        <v>253</v>
      </c>
      <c r="B11" s="83" t="s">
        <v>85</v>
      </c>
      <c r="C11" s="84" t="s">
        <v>64</v>
      </c>
      <c r="D11" s="85">
        <v>12</v>
      </c>
      <c r="E11" s="29">
        <v>300</v>
      </c>
      <c r="F11" s="85">
        <f t="shared" ref="F11:F17" si="1">G11*1.11111</f>
        <v>316.66635000000002</v>
      </c>
      <c r="G11" s="29">
        <v>285</v>
      </c>
      <c r="H11" s="30">
        <f t="shared" si="0"/>
        <v>0.95</v>
      </c>
    </row>
    <row r="12" spans="1:8" s="55" customFormat="1" ht="20.100000000000001" customHeight="1" x14ac:dyDescent="0.25">
      <c r="A12" s="143" t="s">
        <v>254</v>
      </c>
      <c r="B12" s="83" t="s">
        <v>85</v>
      </c>
      <c r="C12" s="84" t="s">
        <v>64</v>
      </c>
      <c r="D12" s="85">
        <v>12</v>
      </c>
      <c r="E12" s="29">
        <v>300</v>
      </c>
      <c r="F12" s="85">
        <f t="shared" si="1"/>
        <v>335.55522000000002</v>
      </c>
      <c r="G12" s="85">
        <v>302</v>
      </c>
      <c r="H12" s="30">
        <f t="shared" si="0"/>
        <v>1.0066666666666666</v>
      </c>
    </row>
    <row r="13" spans="1:8" s="55" customFormat="1" ht="20.100000000000001" customHeight="1" x14ac:dyDescent="0.25">
      <c r="A13" s="143" t="s">
        <v>255</v>
      </c>
      <c r="B13" s="83" t="s">
        <v>85</v>
      </c>
      <c r="C13" s="84" t="s">
        <v>64</v>
      </c>
      <c r="D13" s="85">
        <v>12</v>
      </c>
      <c r="E13" s="29">
        <v>300</v>
      </c>
      <c r="F13" s="85">
        <f t="shared" si="1"/>
        <v>326.66633999999999</v>
      </c>
      <c r="G13" s="85">
        <v>294</v>
      </c>
      <c r="H13" s="30">
        <f t="shared" si="0"/>
        <v>0.98</v>
      </c>
    </row>
    <row r="14" spans="1:8" s="55" customFormat="1" ht="20.100000000000001" customHeight="1" x14ac:dyDescent="0.25">
      <c r="A14" s="143" t="s">
        <v>256</v>
      </c>
      <c r="B14" s="83" t="s">
        <v>85</v>
      </c>
      <c r="C14" s="84" t="s">
        <v>64</v>
      </c>
      <c r="D14" s="85">
        <v>12</v>
      </c>
      <c r="E14" s="29">
        <v>300</v>
      </c>
      <c r="F14" s="85">
        <f t="shared" si="1"/>
        <v>319.99968000000001</v>
      </c>
      <c r="G14" s="85">
        <v>288</v>
      </c>
      <c r="H14" s="30">
        <f t="shared" si="0"/>
        <v>0.96</v>
      </c>
    </row>
    <row r="15" spans="1:8" ht="20.100000000000001" customHeight="1" x14ac:dyDescent="0.25">
      <c r="A15" s="143" t="s">
        <v>257</v>
      </c>
      <c r="B15" s="83" t="s">
        <v>85</v>
      </c>
      <c r="C15" s="84" t="s">
        <v>64</v>
      </c>
      <c r="D15" s="85">
        <v>12</v>
      </c>
      <c r="E15" s="29">
        <v>300</v>
      </c>
      <c r="F15" s="85">
        <f t="shared" si="1"/>
        <v>346.66632000000004</v>
      </c>
      <c r="G15" s="85">
        <v>312</v>
      </c>
      <c r="H15" s="30">
        <f t="shared" si="0"/>
        <v>1.04</v>
      </c>
    </row>
    <row r="16" spans="1:8" ht="20.100000000000001" customHeight="1" x14ac:dyDescent="0.25">
      <c r="A16" s="143" t="s">
        <v>258</v>
      </c>
      <c r="B16" s="83" t="s">
        <v>85</v>
      </c>
      <c r="C16" s="84" t="s">
        <v>64</v>
      </c>
      <c r="D16" s="85">
        <v>12</v>
      </c>
      <c r="E16" s="29">
        <v>300</v>
      </c>
      <c r="F16" s="85">
        <f t="shared" si="1"/>
        <v>339.99966000000001</v>
      </c>
      <c r="G16" s="85">
        <v>306</v>
      </c>
      <c r="H16" s="30">
        <f t="shared" si="0"/>
        <v>1.02</v>
      </c>
    </row>
    <row r="17" spans="1:8" ht="20.100000000000001" customHeight="1" x14ac:dyDescent="0.25">
      <c r="A17" s="143" t="s">
        <v>259</v>
      </c>
      <c r="B17" s="83" t="s">
        <v>85</v>
      </c>
      <c r="C17" s="84" t="s">
        <v>64</v>
      </c>
      <c r="D17" s="85">
        <v>12</v>
      </c>
      <c r="E17" s="29">
        <v>300</v>
      </c>
      <c r="F17" s="85">
        <f t="shared" si="1"/>
        <v>329.99967000000004</v>
      </c>
      <c r="G17" s="29">
        <v>297</v>
      </c>
      <c r="H17" s="30">
        <f t="shared" si="0"/>
        <v>0.99</v>
      </c>
    </row>
    <row r="18" spans="1:8" s="55" customFormat="1" ht="20.100000000000001" customHeight="1" x14ac:dyDescent="0.25">
      <c r="A18" s="107" t="s">
        <v>81</v>
      </c>
      <c r="B18" s="83"/>
      <c r="C18" s="84"/>
      <c r="D18" s="85"/>
      <c r="E18" s="82">
        <f>SUM(E10:E17)</f>
        <v>2400</v>
      </c>
      <c r="F18" s="82">
        <f>SUM(F10:F17)</f>
        <v>2639.9973600000003</v>
      </c>
      <c r="G18" s="82">
        <f>SUM(G10:G17)</f>
        <v>2376</v>
      </c>
      <c r="H18" s="97">
        <f t="shared" si="0"/>
        <v>0.99</v>
      </c>
    </row>
    <row r="19" spans="1:8" ht="20.100000000000001" customHeight="1" x14ac:dyDescent="0.25">
      <c r="A19" s="143"/>
      <c r="B19" s="83"/>
      <c r="C19" s="84"/>
      <c r="D19" s="85"/>
      <c r="E19" s="85"/>
      <c r="F19" s="85"/>
      <c r="G19" s="85"/>
      <c r="H19" s="30"/>
    </row>
    <row r="20" spans="1:8" ht="20.100000000000001" customHeight="1" x14ac:dyDescent="0.25">
      <c r="A20" s="143" t="s">
        <v>260</v>
      </c>
      <c r="B20" s="83" t="s">
        <v>87</v>
      </c>
      <c r="C20" s="84" t="s">
        <v>64</v>
      </c>
      <c r="D20" s="85">
        <v>12</v>
      </c>
      <c r="E20" s="85">
        <v>250</v>
      </c>
      <c r="F20" s="85">
        <v>81</v>
      </c>
      <c r="G20" s="85">
        <v>238</v>
      </c>
      <c r="H20" s="30">
        <f t="shared" si="0"/>
        <v>0.95199999999999996</v>
      </c>
    </row>
    <row r="21" spans="1:8" ht="20.100000000000001" customHeight="1" x14ac:dyDescent="0.25">
      <c r="A21" s="143" t="s">
        <v>261</v>
      </c>
      <c r="B21" s="83" t="s">
        <v>87</v>
      </c>
      <c r="C21" s="84" t="s">
        <v>64</v>
      </c>
      <c r="D21" s="85">
        <v>12</v>
      </c>
      <c r="E21" s="85">
        <v>250</v>
      </c>
      <c r="F21" s="85">
        <v>104</v>
      </c>
      <c r="G21" s="85">
        <v>243</v>
      </c>
      <c r="H21" s="30">
        <f t="shared" si="0"/>
        <v>0.97199999999999998</v>
      </c>
    </row>
    <row r="22" spans="1:8" ht="20.100000000000001" customHeight="1" x14ac:dyDescent="0.25">
      <c r="A22" s="143" t="s">
        <v>262</v>
      </c>
      <c r="B22" s="83" t="s">
        <v>87</v>
      </c>
      <c r="C22" s="84" t="s">
        <v>64</v>
      </c>
      <c r="D22" s="85">
        <v>12</v>
      </c>
      <c r="E22" s="85">
        <v>250</v>
      </c>
      <c r="F22" s="85">
        <v>309</v>
      </c>
      <c r="G22" s="85">
        <v>267</v>
      </c>
      <c r="H22" s="30">
        <f t="shared" si="0"/>
        <v>1.0680000000000001</v>
      </c>
    </row>
    <row r="23" spans="1:8" ht="20.100000000000001" customHeight="1" x14ac:dyDescent="0.25">
      <c r="A23" s="143" t="s">
        <v>263</v>
      </c>
      <c r="B23" s="83" t="s">
        <v>87</v>
      </c>
      <c r="C23" s="84" t="s">
        <v>64</v>
      </c>
      <c r="D23" s="85">
        <v>12</v>
      </c>
      <c r="E23" s="85">
        <v>250</v>
      </c>
      <c r="F23" s="85">
        <v>358</v>
      </c>
      <c r="G23" s="85">
        <v>240</v>
      </c>
      <c r="H23" s="30">
        <f t="shared" si="0"/>
        <v>0.96</v>
      </c>
    </row>
    <row r="24" spans="1:8" ht="20.100000000000001" customHeight="1" x14ac:dyDescent="0.25">
      <c r="A24" s="107" t="s">
        <v>82</v>
      </c>
      <c r="B24" s="83"/>
      <c r="C24" s="84"/>
      <c r="D24" s="85"/>
      <c r="E24" s="82">
        <f>SUM(E20:E23)</f>
        <v>1000</v>
      </c>
      <c r="F24" s="82">
        <f>SUM(F20:F23)</f>
        <v>852</v>
      </c>
      <c r="G24" s="82">
        <f>SUM(G20:G23)</f>
        <v>988</v>
      </c>
      <c r="H24" s="97">
        <f t="shared" si="0"/>
        <v>0.98799999999999999</v>
      </c>
    </row>
    <row r="25" spans="1:8" ht="20.100000000000001" customHeight="1" x14ac:dyDescent="0.25">
      <c r="A25" s="142"/>
      <c r="B25" s="83"/>
      <c r="C25" s="84"/>
      <c r="D25" s="85"/>
      <c r="E25" s="85"/>
      <c r="F25" s="85"/>
      <c r="G25" s="85"/>
      <c r="H25" s="30"/>
    </row>
    <row r="26" spans="1:8" ht="20.100000000000001" customHeight="1" x14ac:dyDescent="0.25">
      <c r="A26" s="142" t="s">
        <v>265</v>
      </c>
      <c r="B26" s="83" t="s">
        <v>86</v>
      </c>
      <c r="C26" s="84" t="s">
        <v>59</v>
      </c>
      <c r="D26" s="85" t="s">
        <v>60</v>
      </c>
      <c r="E26" s="85">
        <v>150</v>
      </c>
      <c r="F26" s="85">
        <v>59</v>
      </c>
      <c r="G26" s="85">
        <v>150</v>
      </c>
      <c r="H26" s="30">
        <f t="shared" si="0"/>
        <v>1</v>
      </c>
    </row>
    <row r="27" spans="1:8" ht="20.100000000000001" customHeight="1" x14ac:dyDescent="0.25">
      <c r="A27" s="142" t="s">
        <v>266</v>
      </c>
      <c r="B27" s="83" t="s">
        <v>86</v>
      </c>
      <c r="C27" s="84" t="s">
        <v>59</v>
      </c>
      <c r="D27" s="85" t="s">
        <v>61</v>
      </c>
      <c r="E27" s="85">
        <v>500</v>
      </c>
      <c r="F27" s="85">
        <v>458</v>
      </c>
      <c r="G27" s="85">
        <v>509</v>
      </c>
      <c r="H27" s="30">
        <f t="shared" si="0"/>
        <v>1.018</v>
      </c>
    </row>
    <row r="28" spans="1:8" ht="20.100000000000001" customHeight="1" x14ac:dyDescent="0.25">
      <c r="A28" s="107" t="s">
        <v>83</v>
      </c>
      <c r="B28" s="83"/>
      <c r="C28" s="84"/>
      <c r="D28" s="85"/>
      <c r="E28" s="87">
        <f>SUM(E26:E27)</f>
        <v>650</v>
      </c>
      <c r="F28" s="82">
        <f>SUM(F26:F27)</f>
        <v>517</v>
      </c>
      <c r="G28" s="87">
        <f>SUM(G26:G27)</f>
        <v>659</v>
      </c>
      <c r="H28" s="97">
        <f t="shared" ref="H28" si="2">G28/E28</f>
        <v>1.0138461538461538</v>
      </c>
    </row>
    <row r="29" spans="1:8" ht="20.100000000000001" customHeight="1" x14ac:dyDescent="0.25">
      <c r="A29" s="142"/>
      <c r="B29" s="83"/>
      <c r="C29" s="84"/>
      <c r="D29" s="85"/>
      <c r="E29" s="85"/>
      <c r="F29" s="85"/>
      <c r="G29" s="85"/>
      <c r="H29" s="30"/>
    </row>
    <row r="30" spans="1:8" ht="20.100000000000001" customHeight="1" x14ac:dyDescent="0.25">
      <c r="A30" s="142"/>
      <c r="B30" s="83"/>
      <c r="C30" s="84"/>
      <c r="D30" s="85"/>
      <c r="E30" s="29"/>
      <c r="F30" s="85"/>
      <c r="G30" s="85"/>
      <c r="H30" s="30"/>
    </row>
    <row r="31" spans="1:8" ht="20.100000000000001" customHeight="1" x14ac:dyDescent="0.25">
      <c r="A31" s="142"/>
      <c r="B31" s="83"/>
      <c r="C31" s="84"/>
      <c r="D31" s="85"/>
      <c r="E31" s="29"/>
      <c r="F31" s="85"/>
      <c r="G31" s="85"/>
      <c r="H31" s="30"/>
    </row>
    <row r="32" spans="1:8" ht="20.100000000000001" customHeight="1" x14ac:dyDescent="0.25">
      <c r="A32" s="142"/>
      <c r="B32" s="83"/>
      <c r="C32" s="84"/>
      <c r="D32" s="85"/>
      <c r="E32" s="29"/>
      <c r="F32" s="85"/>
      <c r="G32" s="85"/>
      <c r="H32" s="30"/>
    </row>
    <row r="33" spans="1:8" ht="20.100000000000001" customHeight="1" x14ac:dyDescent="0.25">
      <c r="A33" s="143"/>
      <c r="B33" s="83"/>
      <c r="C33" s="84"/>
      <c r="D33" s="85"/>
      <c r="E33" s="85"/>
      <c r="F33" s="85"/>
      <c r="G33" s="85"/>
      <c r="H33" s="30"/>
    </row>
    <row r="34" spans="1:8" ht="20.100000000000001" customHeight="1" thickBot="1" x14ac:dyDescent="0.3">
      <c r="A34" s="144"/>
      <c r="B34" s="89"/>
      <c r="C34" s="90"/>
      <c r="D34" s="91"/>
      <c r="E34" s="92"/>
      <c r="F34" s="91"/>
      <c r="G34" s="92"/>
      <c r="H34" s="98"/>
    </row>
    <row r="35" spans="1:8" ht="20.100000000000001" customHeight="1" x14ac:dyDescent="0.25">
      <c r="A35" s="56"/>
      <c r="B35" s="57"/>
      <c r="C35" s="58"/>
      <c r="D35" s="58"/>
      <c r="E35" s="59"/>
      <c r="F35" s="58"/>
      <c r="G35" s="60"/>
      <c r="H35" s="60"/>
    </row>
    <row r="36" spans="1:8" ht="20.100000000000001" customHeight="1" x14ac:dyDescent="0.25">
      <c r="A36" s="160" t="s">
        <v>2</v>
      </c>
      <c r="B36" s="160"/>
      <c r="C36" s="61"/>
      <c r="D36" s="62"/>
      <c r="E36" s="62"/>
      <c r="F36" s="62"/>
      <c r="G36" s="62"/>
      <c r="H36" s="63"/>
    </row>
    <row r="37" spans="1:8" ht="20.100000000000001" customHeight="1" x14ac:dyDescent="0.25">
      <c r="A37" s="64"/>
      <c r="B37" s="64"/>
      <c r="C37" s="61"/>
      <c r="D37" s="62"/>
      <c r="E37" s="62"/>
      <c r="F37" s="62"/>
      <c r="G37" s="62"/>
      <c r="H37" s="63"/>
    </row>
    <row r="38" spans="1:8" ht="20.100000000000001" customHeight="1" x14ac:dyDescent="0.25">
      <c r="A38" s="64"/>
      <c r="B38" s="64"/>
      <c r="C38" s="61"/>
      <c r="D38" s="62"/>
      <c r="E38" s="62"/>
      <c r="F38" s="62"/>
      <c r="G38" s="62"/>
      <c r="H38" s="63"/>
    </row>
    <row r="39" spans="1:8" ht="20.100000000000001" customHeight="1" x14ac:dyDescent="0.25">
      <c r="A39" s="64"/>
      <c r="B39" s="64"/>
      <c r="C39" s="61"/>
      <c r="D39" s="62"/>
      <c r="E39" s="62"/>
      <c r="F39" s="62"/>
      <c r="G39" s="62"/>
      <c r="H39" s="63"/>
    </row>
    <row r="40" spans="1:8" ht="20.100000000000001" customHeight="1" x14ac:dyDescent="0.25">
      <c r="A40" s="65"/>
      <c r="B40" s="65"/>
      <c r="C40" s="61"/>
      <c r="D40" s="62"/>
      <c r="E40" s="62"/>
      <c r="F40" s="62"/>
      <c r="G40" s="62"/>
      <c r="H40" s="63"/>
    </row>
    <row r="43" spans="1:8" x14ac:dyDescent="0.25">
      <c r="A43" s="54"/>
    </row>
    <row r="44" spans="1:8" x14ac:dyDescent="0.25">
      <c r="A44" s="56"/>
      <c r="B44" s="57"/>
      <c r="C44" s="58"/>
      <c r="D44" s="58"/>
      <c r="E44" s="59"/>
      <c r="F44" s="58"/>
      <c r="G44" s="60"/>
      <c r="H44" s="60"/>
    </row>
    <row r="45" spans="1:8" x14ac:dyDescent="0.25">
      <c r="A45" s="64"/>
      <c r="B45" s="64"/>
      <c r="C45" s="61"/>
      <c r="D45" s="62"/>
      <c r="E45" s="62"/>
      <c r="F45" s="62"/>
      <c r="G45" s="62"/>
      <c r="H45" s="63"/>
    </row>
    <row r="46" spans="1:8" x14ac:dyDescent="0.25">
      <c r="A46" s="65"/>
      <c r="B46" s="65"/>
      <c r="C46" s="61"/>
      <c r="D46" s="62"/>
      <c r="E46" s="62"/>
      <c r="F46" s="62"/>
      <c r="G46" s="62"/>
      <c r="H46" s="63"/>
    </row>
    <row r="47" spans="1:8" x14ac:dyDescent="0.25">
      <c r="A47" s="64"/>
      <c r="B47" s="64"/>
      <c r="C47" s="61"/>
      <c r="D47" s="62"/>
      <c r="E47" s="62"/>
      <c r="F47" s="62"/>
      <c r="G47" s="62"/>
      <c r="H47" s="63"/>
    </row>
    <row r="48" spans="1:8" x14ac:dyDescent="0.25">
      <c r="A48" s="64"/>
      <c r="B48" s="64"/>
      <c r="C48" s="61"/>
      <c r="D48" s="62"/>
      <c r="E48" s="62"/>
      <c r="F48" s="62"/>
      <c r="G48" s="62"/>
      <c r="H48" s="63"/>
    </row>
    <row r="49" spans="1:8" x14ac:dyDescent="0.25">
      <c r="A49" s="65"/>
      <c r="B49" s="65"/>
      <c r="C49" s="61"/>
      <c r="D49" s="62"/>
      <c r="E49" s="62"/>
      <c r="F49" s="62"/>
      <c r="G49" s="62"/>
      <c r="H49" s="63"/>
    </row>
    <row r="50" spans="1:8" x14ac:dyDescent="0.25">
      <c r="A50" s="64"/>
      <c r="B50" s="64"/>
      <c r="C50" s="61"/>
      <c r="D50" s="62"/>
      <c r="E50" s="62"/>
      <c r="F50" s="62"/>
      <c r="G50" s="62"/>
      <c r="H50" s="63"/>
    </row>
    <row r="52" spans="1:8" x14ac:dyDescent="0.25">
      <c r="A52" s="53"/>
    </row>
    <row r="53" spans="1:8" x14ac:dyDescent="0.25">
      <c r="A53" s="45"/>
    </row>
  </sheetData>
  <mergeCells count="4">
    <mergeCell ref="A1:H1"/>
    <mergeCell ref="A36:B36"/>
    <mergeCell ref="A2:H2"/>
    <mergeCell ref="A3:H3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C16C-E32C-4C03-90A6-49159D4A0D6C}">
  <sheetPr>
    <pageSetUpPr fitToPage="1"/>
  </sheetPr>
  <dimension ref="A1:L20"/>
  <sheetViews>
    <sheetView zoomScale="80" zoomScaleNormal="80" workbookViewId="0">
      <pane ySplit="1" topLeftCell="A2" activePane="bottomLeft" state="frozen"/>
      <selection activeCell="B2" sqref="B2:H2"/>
      <selection pane="bottomLeft" activeCell="D29" sqref="D29"/>
    </sheetView>
  </sheetViews>
  <sheetFormatPr defaultColWidth="9.140625" defaultRowHeight="15" x14ac:dyDescent="0.25"/>
  <cols>
    <col min="1" max="1" width="10.7109375" style="2" customWidth="1"/>
    <col min="2" max="2" width="19" style="2" customWidth="1"/>
    <col min="3" max="3" width="11.42578125" style="2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63" t="s">
        <v>344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4.95" customHeight="1" thickBot="1" x14ac:dyDescent="0.3">
      <c r="A5" s="152" t="s">
        <v>216</v>
      </c>
      <c r="B5" s="152"/>
      <c r="C5" s="152"/>
      <c r="D5" s="153"/>
      <c r="E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139" t="s">
        <v>218</v>
      </c>
      <c r="G6" s="139" t="s">
        <v>219</v>
      </c>
      <c r="H6" s="139" t="s">
        <v>220</v>
      </c>
      <c r="I6" s="139" t="s">
        <v>221</v>
      </c>
      <c r="J6" s="139" t="s">
        <v>222</v>
      </c>
      <c r="K6" s="139" t="s">
        <v>223</v>
      </c>
      <c r="L6" s="48" t="s">
        <v>49</v>
      </c>
    </row>
    <row r="7" spans="1:12" ht="24.95" customHeight="1" x14ac:dyDescent="0.25">
      <c r="A7" s="134" t="s">
        <v>88</v>
      </c>
      <c r="B7" s="70" t="s">
        <v>93</v>
      </c>
      <c r="C7" s="49" t="s">
        <v>325</v>
      </c>
      <c r="D7" s="49" t="s">
        <v>79</v>
      </c>
      <c r="E7" s="68">
        <v>6</v>
      </c>
      <c r="F7" s="69">
        <v>300</v>
      </c>
      <c r="G7" s="70">
        <v>297</v>
      </c>
      <c r="H7" s="69">
        <v>100</v>
      </c>
      <c r="I7" s="70">
        <v>102</v>
      </c>
      <c r="J7" s="69">
        <v>300</v>
      </c>
      <c r="K7" s="70">
        <v>304</v>
      </c>
      <c r="L7" s="145">
        <v>600.79999999999995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" customHeight="1" thickBot="1" x14ac:dyDescent="0.3">
      <c r="A10" s="162" t="s">
        <v>228</v>
      </c>
      <c r="B10" s="162"/>
      <c r="C10" s="162"/>
      <c r="D10" s="129"/>
      <c r="E10" s="129"/>
      <c r="F10" s="129"/>
    </row>
    <row r="11" spans="1:12" ht="39.950000000000003" customHeight="1" thickBot="1" x14ac:dyDescent="0.3">
      <c r="A11" s="47" t="s">
        <v>35</v>
      </c>
      <c r="B11" s="48" t="s">
        <v>36</v>
      </c>
      <c r="C11" s="48" t="s">
        <v>217</v>
      </c>
      <c r="D11" s="48" t="s">
        <v>16</v>
      </c>
      <c r="E11" s="48" t="s">
        <v>37</v>
      </c>
      <c r="F11" s="48" t="s">
        <v>45</v>
      </c>
      <c r="G11" s="48" t="s">
        <v>227</v>
      </c>
      <c r="H11" s="48" t="s">
        <v>46</v>
      </c>
      <c r="I11" s="47" t="s">
        <v>47</v>
      </c>
      <c r="J11" s="48" t="s">
        <v>229</v>
      </c>
      <c r="K11" s="48" t="s">
        <v>230</v>
      </c>
      <c r="L11" s="48" t="s">
        <v>49</v>
      </c>
    </row>
    <row r="12" spans="1:12" ht="24.95" customHeight="1" x14ac:dyDescent="0.25">
      <c r="A12" s="134" t="s">
        <v>89</v>
      </c>
      <c r="B12" s="67" t="s">
        <v>94</v>
      </c>
      <c r="C12" s="136" t="s">
        <v>327</v>
      </c>
      <c r="D12" s="49" t="s">
        <v>78</v>
      </c>
      <c r="E12" s="68">
        <v>12</v>
      </c>
      <c r="F12" s="69">
        <v>2000</v>
      </c>
      <c r="G12" s="136">
        <v>1995</v>
      </c>
      <c r="H12" s="69">
        <v>200</v>
      </c>
      <c r="I12" s="70">
        <v>192</v>
      </c>
      <c r="J12" s="69">
        <v>1540</v>
      </c>
      <c r="K12" s="136">
        <v>1562</v>
      </c>
      <c r="L12" s="145">
        <v>1974.9</v>
      </c>
    </row>
    <row r="13" spans="1:12" ht="24.95" customHeight="1" x14ac:dyDescent="0.25">
      <c r="A13" s="134" t="s">
        <v>90</v>
      </c>
      <c r="B13" s="67" t="s">
        <v>95</v>
      </c>
      <c r="C13" s="136" t="s">
        <v>326</v>
      </c>
      <c r="D13" s="49" t="s">
        <v>78</v>
      </c>
      <c r="E13" s="68">
        <v>8</v>
      </c>
      <c r="F13" s="69">
        <v>600</v>
      </c>
      <c r="G13" s="137">
        <v>607</v>
      </c>
      <c r="H13" s="69">
        <v>60</v>
      </c>
      <c r="I13" s="70">
        <v>62</v>
      </c>
      <c r="J13" s="69">
        <v>460</v>
      </c>
      <c r="K13" s="136">
        <v>475</v>
      </c>
      <c r="L13" s="145">
        <v>857.1</v>
      </c>
    </row>
    <row r="14" spans="1:12" ht="24.95" customHeight="1" thickBot="1" x14ac:dyDescent="0.3">
      <c r="A14" s="74"/>
      <c r="B14" s="75"/>
      <c r="C14" s="51"/>
      <c r="D14" s="51"/>
      <c r="E14" s="51"/>
      <c r="F14" s="76"/>
      <c r="G14" s="75"/>
      <c r="H14" s="76"/>
      <c r="I14" s="75"/>
      <c r="J14" s="76"/>
      <c r="K14" s="75"/>
      <c r="L14" s="145"/>
    </row>
    <row r="16" spans="1:12" ht="15.75" thickBot="1" x14ac:dyDescent="0.3">
      <c r="A16" s="152" t="s">
        <v>224</v>
      </c>
      <c r="B16" s="152"/>
      <c r="C16" s="132"/>
      <c r="D16" s="130"/>
      <c r="E16" s="130"/>
      <c r="F16" s="130"/>
      <c r="G16" s="131"/>
      <c r="H16" s="131"/>
      <c r="I16" s="131"/>
      <c r="J16" s="131"/>
      <c r="K16" s="131"/>
    </row>
    <row r="17" spans="1:12" ht="39" thickBot="1" x14ac:dyDescent="0.3">
      <c r="A17" s="47" t="s">
        <v>35</v>
      </c>
      <c r="B17" s="48" t="s">
        <v>36</v>
      </c>
      <c r="C17" s="48" t="s">
        <v>217</v>
      </c>
      <c r="D17" s="48" t="s">
        <v>16</v>
      </c>
      <c r="E17" s="48" t="s">
        <v>37</v>
      </c>
      <c r="F17" s="139" t="s">
        <v>45</v>
      </c>
      <c r="G17" s="139" t="s">
        <v>227</v>
      </c>
      <c r="H17" s="139" t="s">
        <v>46</v>
      </c>
      <c r="I17" s="139" t="s">
        <v>225</v>
      </c>
      <c r="J17" s="139" t="s">
        <v>48</v>
      </c>
      <c r="K17" s="139" t="s">
        <v>226</v>
      </c>
      <c r="L17" s="48" t="s">
        <v>49</v>
      </c>
    </row>
    <row r="18" spans="1:12" ht="24.95" customHeight="1" x14ac:dyDescent="0.25">
      <c r="A18" s="134" t="s">
        <v>91</v>
      </c>
      <c r="B18" s="67" t="s">
        <v>96</v>
      </c>
      <c r="C18" s="49" t="s">
        <v>323</v>
      </c>
      <c r="D18" s="49" t="s">
        <v>76</v>
      </c>
      <c r="E18" s="68">
        <v>8</v>
      </c>
      <c r="F18" s="69">
        <v>650</v>
      </c>
      <c r="G18" s="67">
        <v>659</v>
      </c>
      <c r="H18" s="69">
        <v>100</v>
      </c>
      <c r="I18" s="70">
        <v>102</v>
      </c>
      <c r="J18" s="69" t="s">
        <v>311</v>
      </c>
      <c r="K18" s="70" t="s">
        <v>311</v>
      </c>
      <c r="L18" s="145">
        <v>671.2</v>
      </c>
    </row>
    <row r="19" spans="1:12" ht="24.95" customHeight="1" x14ac:dyDescent="0.25">
      <c r="A19" s="134" t="s">
        <v>92</v>
      </c>
      <c r="B19" s="67" t="s">
        <v>97</v>
      </c>
      <c r="C19" s="50" t="s">
        <v>324</v>
      </c>
      <c r="D19" s="49" t="s">
        <v>77</v>
      </c>
      <c r="E19" s="68">
        <v>6</v>
      </c>
      <c r="F19" s="69">
        <v>300</v>
      </c>
      <c r="G19" s="72">
        <v>302</v>
      </c>
      <c r="H19" s="69">
        <v>100</v>
      </c>
      <c r="I19" s="70">
        <v>99</v>
      </c>
      <c r="J19" s="69">
        <v>100</v>
      </c>
      <c r="K19" s="73">
        <v>99</v>
      </c>
      <c r="L19" s="145">
        <v>552.1</v>
      </c>
    </row>
    <row r="20" spans="1:12" ht="25.5" customHeight="1" thickBot="1" x14ac:dyDescent="0.3">
      <c r="A20" s="74"/>
      <c r="B20" s="75"/>
      <c r="C20" s="51"/>
      <c r="D20" s="51"/>
      <c r="E20" s="51"/>
      <c r="F20" s="76"/>
      <c r="G20" s="75"/>
      <c r="H20" s="76"/>
      <c r="I20" s="75"/>
      <c r="J20" s="76"/>
      <c r="K20" s="75"/>
      <c r="L20" s="77"/>
    </row>
  </sheetData>
  <mergeCells count="8">
    <mergeCell ref="A16:B16"/>
    <mergeCell ref="A10:C10"/>
    <mergeCell ref="A5:C5"/>
    <mergeCell ref="D5:E5"/>
    <mergeCell ref="A1:L1"/>
    <mergeCell ref="A2:L2"/>
    <mergeCell ref="A3:L3"/>
    <mergeCell ref="A4:L4"/>
  </mergeCells>
  <phoneticPr fontId="30" type="noConversion"/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D025-ED8E-4EAF-B84E-716D870F5AF2}">
  <sheetPr>
    <pageSetUpPr fitToPage="1"/>
  </sheetPr>
  <dimension ref="A1:H53"/>
  <sheetViews>
    <sheetView topLeftCell="A16" zoomScale="80" zoomScaleNormal="80" workbookViewId="0">
      <selection activeCell="A36" sqref="A36:B36"/>
    </sheetView>
  </sheetViews>
  <sheetFormatPr defaultColWidth="9.140625" defaultRowHeight="15" x14ac:dyDescent="0.25"/>
  <cols>
    <col min="1" max="1" width="20.28515625" style="2" customWidth="1"/>
    <col min="2" max="2" width="23.28515625" style="2" customWidth="1"/>
    <col min="3" max="3" width="9.85546875" style="2" customWidth="1"/>
    <col min="4" max="4" width="10.140625" style="2" customWidth="1"/>
    <col min="5" max="5" width="11.5703125" style="2" customWidth="1"/>
    <col min="6" max="6" width="10.85546875" style="2" customWidth="1"/>
    <col min="7" max="7" width="11.5703125" style="2" customWidth="1"/>
    <col min="8" max="8" width="12" style="2" customWidth="1"/>
    <col min="9" max="16384" width="9.140625" style="2"/>
  </cols>
  <sheetData>
    <row r="1" spans="1:8" ht="24.95" customHeight="1" x14ac:dyDescent="0.25">
      <c r="A1" s="158" t="s">
        <v>44</v>
      </c>
      <c r="B1" s="158"/>
      <c r="C1" s="158"/>
      <c r="D1" s="158"/>
      <c r="E1" s="158"/>
      <c r="F1" s="158"/>
      <c r="G1" s="158"/>
      <c r="H1" s="158"/>
    </row>
    <row r="2" spans="1:8" ht="21" customHeight="1" x14ac:dyDescent="0.25">
      <c r="A2" s="159" t="s">
        <v>43</v>
      </c>
      <c r="B2" s="159"/>
      <c r="C2" s="159"/>
      <c r="D2" s="159"/>
      <c r="E2" s="159"/>
      <c r="F2" s="159"/>
      <c r="G2" s="159"/>
      <c r="H2" s="159"/>
    </row>
    <row r="3" spans="1:8" ht="20.100000000000001" customHeight="1" x14ac:dyDescent="0.25">
      <c r="A3" s="161" t="s">
        <v>264</v>
      </c>
      <c r="B3" s="161"/>
      <c r="C3" s="161"/>
      <c r="D3" s="161"/>
      <c r="E3" s="161"/>
      <c r="F3" s="161"/>
      <c r="G3" s="161"/>
      <c r="H3" s="161"/>
    </row>
    <row r="4" spans="1:8" ht="20.100000000000001" customHeight="1" thickBot="1" x14ac:dyDescent="0.3">
      <c r="A4" s="17" t="s">
        <v>345</v>
      </c>
      <c r="B4" s="150"/>
      <c r="C4" s="150"/>
      <c r="D4" s="150"/>
      <c r="E4" s="150"/>
      <c r="F4" s="150"/>
      <c r="G4" s="150"/>
      <c r="H4" s="150"/>
    </row>
    <row r="5" spans="1:8" ht="32.25" thickBot="1" x14ac:dyDescent="0.3">
      <c r="A5" s="95" t="s">
        <v>35</v>
      </c>
      <c r="B5" s="95" t="s">
        <v>36</v>
      </c>
      <c r="C5" s="95" t="s">
        <v>16</v>
      </c>
      <c r="D5" s="95" t="s">
        <v>37</v>
      </c>
      <c r="E5" s="96" t="s">
        <v>50</v>
      </c>
      <c r="F5" s="96" t="s">
        <v>51</v>
      </c>
      <c r="G5" s="96" t="s">
        <v>40</v>
      </c>
      <c r="H5" s="96" t="s">
        <v>41</v>
      </c>
    </row>
    <row r="6" spans="1:8" ht="20.100000000000001" customHeight="1" x14ac:dyDescent="0.25">
      <c r="A6" s="79" t="s">
        <v>267</v>
      </c>
      <c r="B6" s="80" t="s">
        <v>93</v>
      </c>
      <c r="C6" s="81" t="s">
        <v>64</v>
      </c>
      <c r="D6" s="29">
        <v>8</v>
      </c>
      <c r="E6" s="29">
        <v>150</v>
      </c>
      <c r="F6" s="85">
        <v>156</v>
      </c>
      <c r="G6" s="85">
        <v>147</v>
      </c>
      <c r="H6" s="30">
        <f>G6/E6</f>
        <v>0.98</v>
      </c>
    </row>
    <row r="7" spans="1:8" ht="20.100000000000001" customHeight="1" x14ac:dyDescent="0.25">
      <c r="A7" s="79" t="s">
        <v>268</v>
      </c>
      <c r="B7" s="80" t="s">
        <v>93</v>
      </c>
      <c r="C7" s="84" t="s">
        <v>64</v>
      </c>
      <c r="D7" s="85">
        <v>8</v>
      </c>
      <c r="E7" s="29">
        <v>150</v>
      </c>
      <c r="F7" s="85">
        <v>167</v>
      </c>
      <c r="G7" s="85">
        <v>157</v>
      </c>
      <c r="H7" s="30">
        <f t="shared" ref="H7:H21" si="0">G7/E7</f>
        <v>1.0466666666666666</v>
      </c>
    </row>
    <row r="8" spans="1:8" ht="20.100000000000001" customHeight="1" x14ac:dyDescent="0.25">
      <c r="A8" s="140" t="s">
        <v>88</v>
      </c>
      <c r="B8" s="83"/>
      <c r="C8" s="84"/>
      <c r="D8" s="85"/>
      <c r="E8" s="87">
        <f>SUM(E6:E7)</f>
        <v>300</v>
      </c>
      <c r="F8" s="82">
        <f>SUM(F6:F7)</f>
        <v>323</v>
      </c>
      <c r="G8" s="87">
        <f>SUM(G6:G7)</f>
        <v>304</v>
      </c>
      <c r="H8" s="97">
        <f t="shared" si="0"/>
        <v>1.0133333333333334</v>
      </c>
    </row>
    <row r="9" spans="1:8" ht="20.100000000000001" customHeight="1" x14ac:dyDescent="0.25">
      <c r="A9" s="79"/>
      <c r="B9" s="83"/>
      <c r="C9" s="84"/>
      <c r="D9" s="85"/>
      <c r="E9" s="29"/>
      <c r="F9" s="85"/>
      <c r="G9" s="85"/>
      <c r="H9" s="30"/>
    </row>
    <row r="10" spans="1:8" s="55" customFormat="1" ht="20.100000000000001" customHeight="1" x14ac:dyDescent="0.25">
      <c r="A10" s="86" t="s">
        <v>269</v>
      </c>
      <c r="B10" s="83" t="s">
        <v>94</v>
      </c>
      <c r="C10" s="84" t="s">
        <v>64</v>
      </c>
      <c r="D10" s="85">
        <v>12</v>
      </c>
      <c r="E10" s="85">
        <v>500</v>
      </c>
      <c r="F10" s="85">
        <v>298</v>
      </c>
      <c r="G10" s="85">
        <v>511</v>
      </c>
      <c r="H10" s="30">
        <f t="shared" si="0"/>
        <v>1.022</v>
      </c>
    </row>
    <row r="11" spans="1:8" s="55" customFormat="1" ht="20.100000000000001" customHeight="1" x14ac:dyDescent="0.25">
      <c r="A11" s="86" t="s">
        <v>270</v>
      </c>
      <c r="B11" s="83" t="s">
        <v>94</v>
      </c>
      <c r="C11" s="84" t="s">
        <v>64</v>
      </c>
      <c r="D11" s="85">
        <v>12</v>
      </c>
      <c r="E11" s="85">
        <v>500</v>
      </c>
      <c r="F11" s="29">
        <v>341</v>
      </c>
      <c r="G11" s="29">
        <v>519</v>
      </c>
      <c r="H11" s="30">
        <f t="shared" si="0"/>
        <v>1.038</v>
      </c>
    </row>
    <row r="12" spans="1:8" s="55" customFormat="1" ht="20.100000000000001" customHeight="1" x14ac:dyDescent="0.25">
      <c r="A12" s="86" t="s">
        <v>271</v>
      </c>
      <c r="B12" s="83" t="s">
        <v>94</v>
      </c>
      <c r="C12" s="84" t="s">
        <v>64</v>
      </c>
      <c r="D12" s="85">
        <v>12</v>
      </c>
      <c r="E12" s="85">
        <v>500</v>
      </c>
      <c r="F12" s="85">
        <v>620</v>
      </c>
      <c r="G12" s="85">
        <v>489</v>
      </c>
      <c r="H12" s="30">
        <f t="shared" si="0"/>
        <v>0.97799999999999998</v>
      </c>
    </row>
    <row r="13" spans="1:8" s="55" customFormat="1" ht="20.100000000000001" customHeight="1" x14ac:dyDescent="0.25">
      <c r="A13" s="86" t="s">
        <v>272</v>
      </c>
      <c r="B13" s="83" t="s">
        <v>94</v>
      </c>
      <c r="C13" s="84" t="s">
        <v>64</v>
      </c>
      <c r="D13" s="85">
        <v>12</v>
      </c>
      <c r="E13" s="85">
        <v>500</v>
      </c>
      <c r="F13" s="85">
        <v>684</v>
      </c>
      <c r="G13" s="85">
        <v>476</v>
      </c>
      <c r="H13" s="30">
        <f t="shared" si="0"/>
        <v>0.95199999999999996</v>
      </c>
    </row>
    <row r="14" spans="1:8" s="55" customFormat="1" ht="20.100000000000001" customHeight="1" x14ac:dyDescent="0.25">
      <c r="A14" s="140" t="s">
        <v>89</v>
      </c>
      <c r="B14" s="83"/>
      <c r="C14" s="84"/>
      <c r="D14" s="85"/>
      <c r="E14" s="87">
        <f>SUM(E10:E13)</f>
        <v>2000</v>
      </c>
      <c r="F14" s="82">
        <f>SUM(F10:F13)</f>
        <v>1943</v>
      </c>
      <c r="G14" s="87">
        <f>SUM(G10:G13)</f>
        <v>1995</v>
      </c>
      <c r="H14" s="97">
        <f t="shared" si="0"/>
        <v>0.99750000000000005</v>
      </c>
    </row>
    <row r="15" spans="1:8" ht="20.100000000000001" customHeight="1" x14ac:dyDescent="0.25">
      <c r="A15" s="79"/>
      <c r="B15" s="83"/>
      <c r="C15" s="84"/>
      <c r="D15" s="85"/>
      <c r="E15" s="29"/>
      <c r="F15" s="85"/>
      <c r="G15" s="85"/>
      <c r="H15" s="30"/>
    </row>
    <row r="16" spans="1:8" ht="20.100000000000001" customHeight="1" x14ac:dyDescent="0.25">
      <c r="A16" s="86" t="s">
        <v>273</v>
      </c>
      <c r="B16" s="83" t="s">
        <v>95</v>
      </c>
      <c r="C16" s="84" t="s">
        <v>64</v>
      </c>
      <c r="D16" s="85">
        <v>12</v>
      </c>
      <c r="E16" s="85">
        <v>300</v>
      </c>
      <c r="F16" s="85">
        <v>322</v>
      </c>
      <c r="G16" s="85">
        <v>304</v>
      </c>
      <c r="H16" s="30">
        <f t="shared" si="0"/>
        <v>1.0133333333333334</v>
      </c>
    </row>
    <row r="17" spans="1:8" ht="20.100000000000001" customHeight="1" x14ac:dyDescent="0.25">
      <c r="A17" s="86" t="s">
        <v>274</v>
      </c>
      <c r="B17" s="80" t="s">
        <v>95</v>
      </c>
      <c r="C17" s="84" t="s">
        <v>64</v>
      </c>
      <c r="D17" s="85">
        <v>12</v>
      </c>
      <c r="E17" s="85">
        <v>300</v>
      </c>
      <c r="F17" s="29">
        <v>324</v>
      </c>
      <c r="G17" s="29">
        <v>303</v>
      </c>
      <c r="H17" s="30">
        <f t="shared" si="0"/>
        <v>1.01</v>
      </c>
    </row>
    <row r="18" spans="1:8" s="55" customFormat="1" ht="20.100000000000001" customHeight="1" x14ac:dyDescent="0.25">
      <c r="A18" s="140" t="s">
        <v>90</v>
      </c>
      <c r="B18" s="83"/>
      <c r="C18" s="84"/>
      <c r="D18" s="85"/>
      <c r="E18" s="82">
        <f>SUM(E16:E17)</f>
        <v>600</v>
      </c>
      <c r="F18" s="82">
        <f>SUM(F16:F17)</f>
        <v>646</v>
      </c>
      <c r="G18" s="82">
        <f>SUM(G16:G17)</f>
        <v>607</v>
      </c>
      <c r="H18" s="97">
        <f t="shared" si="0"/>
        <v>1.0116666666666667</v>
      </c>
    </row>
    <row r="19" spans="1:8" ht="20.100000000000001" customHeight="1" x14ac:dyDescent="0.25">
      <c r="A19" s="79"/>
      <c r="B19" s="83"/>
      <c r="C19" s="84"/>
      <c r="D19" s="85"/>
      <c r="E19" s="85"/>
      <c r="F19" s="85"/>
      <c r="G19" s="85"/>
      <c r="H19" s="30"/>
    </row>
    <row r="20" spans="1:8" ht="20.100000000000001" customHeight="1" x14ac:dyDescent="0.25">
      <c r="A20" s="79" t="s">
        <v>275</v>
      </c>
      <c r="B20" s="83" t="s">
        <v>96</v>
      </c>
      <c r="C20" s="84" t="s">
        <v>59</v>
      </c>
      <c r="D20" s="85" t="s">
        <v>61</v>
      </c>
      <c r="E20" s="85">
        <v>500</v>
      </c>
      <c r="F20" s="85">
        <v>324</v>
      </c>
      <c r="G20" s="85">
        <v>517</v>
      </c>
      <c r="H20" s="30">
        <f t="shared" si="0"/>
        <v>1.034</v>
      </c>
    </row>
    <row r="21" spans="1:8" ht="20.100000000000001" customHeight="1" x14ac:dyDescent="0.25">
      <c r="A21" s="79" t="s">
        <v>276</v>
      </c>
      <c r="B21" s="83" t="s">
        <v>96</v>
      </c>
      <c r="C21" s="84" t="s">
        <v>59</v>
      </c>
      <c r="D21" s="85" t="s">
        <v>60</v>
      </c>
      <c r="E21" s="85">
        <v>150</v>
      </c>
      <c r="F21" s="85">
        <v>151</v>
      </c>
      <c r="G21" s="85">
        <v>142</v>
      </c>
      <c r="H21" s="30">
        <f t="shared" si="0"/>
        <v>0.94666666666666666</v>
      </c>
    </row>
    <row r="22" spans="1:8" ht="20.100000000000001" customHeight="1" x14ac:dyDescent="0.25">
      <c r="A22" s="140" t="s">
        <v>91</v>
      </c>
      <c r="B22" s="83"/>
      <c r="C22" s="84"/>
      <c r="D22" s="85"/>
      <c r="E22" s="82">
        <f>SUM(E20:E21)</f>
        <v>650</v>
      </c>
      <c r="F22" s="82">
        <f>SUM(F20:F21)</f>
        <v>475</v>
      </c>
      <c r="G22" s="82">
        <f>SUM(G20:G21)</f>
        <v>659</v>
      </c>
      <c r="H22" s="97">
        <f t="shared" ref="H22" si="1">G22/E22</f>
        <v>1.0138461538461538</v>
      </c>
    </row>
    <row r="23" spans="1:8" ht="20.100000000000001" customHeight="1" x14ac:dyDescent="0.25">
      <c r="A23" s="79"/>
      <c r="B23" s="83"/>
      <c r="C23" s="84"/>
      <c r="D23" s="85"/>
      <c r="E23" s="85"/>
      <c r="F23" s="85"/>
      <c r="G23" s="85"/>
      <c r="H23" s="30"/>
    </row>
    <row r="24" spans="1:8" ht="20.100000000000001" customHeight="1" x14ac:dyDescent="0.25">
      <c r="A24" s="79" t="s">
        <v>277</v>
      </c>
      <c r="B24" s="83" t="s">
        <v>97</v>
      </c>
      <c r="C24" s="84" t="s">
        <v>62</v>
      </c>
      <c r="D24" s="85">
        <v>8</v>
      </c>
      <c r="E24" s="85">
        <v>150</v>
      </c>
      <c r="F24" s="85">
        <v>179</v>
      </c>
      <c r="G24" s="85">
        <v>154</v>
      </c>
      <c r="H24" s="30">
        <f t="shared" ref="H24:H26" si="2">G24/E24</f>
        <v>1.0266666666666666</v>
      </c>
    </row>
    <row r="25" spans="1:8" ht="20.100000000000001" customHeight="1" x14ac:dyDescent="0.25">
      <c r="A25" s="79" t="s">
        <v>278</v>
      </c>
      <c r="B25" s="83" t="s">
        <v>97</v>
      </c>
      <c r="C25" s="84" t="s">
        <v>62</v>
      </c>
      <c r="D25" s="85">
        <v>8</v>
      </c>
      <c r="E25" s="85">
        <v>150</v>
      </c>
      <c r="F25" s="85">
        <v>143</v>
      </c>
      <c r="G25" s="85">
        <v>148</v>
      </c>
      <c r="H25" s="30">
        <f t="shared" si="2"/>
        <v>0.98666666666666669</v>
      </c>
    </row>
    <row r="26" spans="1:8" ht="20.100000000000001" customHeight="1" x14ac:dyDescent="0.25">
      <c r="A26" s="140" t="s">
        <v>92</v>
      </c>
      <c r="B26" s="83"/>
      <c r="C26" s="84"/>
      <c r="D26" s="85"/>
      <c r="E26" s="82">
        <f>SUM(E24:E25)</f>
        <v>300</v>
      </c>
      <c r="F26" s="82">
        <f>SUM(F24:F25)</f>
        <v>322</v>
      </c>
      <c r="G26" s="82">
        <f>SUM(G24:G25)</f>
        <v>302</v>
      </c>
      <c r="H26" s="97">
        <f t="shared" si="2"/>
        <v>1.0066666666666666</v>
      </c>
    </row>
    <row r="27" spans="1:8" ht="20.100000000000001" customHeight="1" x14ac:dyDescent="0.25">
      <c r="A27" s="79"/>
      <c r="B27" s="83"/>
      <c r="C27" s="84"/>
      <c r="D27" s="85"/>
      <c r="E27" s="85"/>
      <c r="F27" s="85"/>
      <c r="G27" s="85"/>
      <c r="H27" s="30"/>
    </row>
    <row r="28" spans="1:8" ht="20.100000000000001" customHeight="1" x14ac:dyDescent="0.25">
      <c r="A28" s="79"/>
      <c r="B28" s="83"/>
      <c r="C28" s="84"/>
      <c r="D28" s="85"/>
      <c r="E28" s="85"/>
      <c r="F28" s="85"/>
      <c r="G28" s="85"/>
      <c r="H28" s="30"/>
    </row>
    <row r="29" spans="1:8" ht="20.100000000000001" customHeight="1" x14ac:dyDescent="0.25">
      <c r="A29" s="79"/>
      <c r="B29" s="83"/>
      <c r="C29" s="84"/>
      <c r="D29" s="85"/>
      <c r="E29" s="85"/>
      <c r="F29" s="85"/>
      <c r="G29" s="85"/>
      <c r="H29" s="30"/>
    </row>
    <row r="30" spans="1:8" ht="20.100000000000001" customHeight="1" x14ac:dyDescent="0.25">
      <c r="A30" s="79"/>
      <c r="B30" s="83"/>
      <c r="C30" s="84"/>
      <c r="D30" s="85"/>
      <c r="E30" s="29"/>
      <c r="F30" s="85"/>
      <c r="G30" s="85"/>
      <c r="H30" s="30"/>
    </row>
    <row r="31" spans="1:8" ht="20.100000000000001" customHeight="1" x14ac:dyDescent="0.25">
      <c r="A31" s="79"/>
      <c r="B31" s="83"/>
      <c r="C31" s="84"/>
      <c r="D31" s="85"/>
      <c r="E31" s="29"/>
      <c r="F31" s="85"/>
      <c r="G31" s="85"/>
      <c r="H31" s="30"/>
    </row>
    <row r="32" spans="1:8" ht="20.100000000000001" customHeight="1" x14ac:dyDescent="0.25">
      <c r="A32" s="79"/>
      <c r="B32" s="83"/>
      <c r="C32" s="84"/>
      <c r="D32" s="85"/>
      <c r="E32" s="29"/>
      <c r="F32" s="85"/>
      <c r="G32" s="85"/>
      <c r="H32" s="30"/>
    </row>
    <row r="33" spans="1:8" ht="20.100000000000001" customHeight="1" x14ac:dyDescent="0.25">
      <c r="A33" s="86"/>
      <c r="B33" s="83"/>
      <c r="C33" s="84"/>
      <c r="D33" s="85"/>
      <c r="E33" s="85"/>
      <c r="F33" s="85"/>
      <c r="G33" s="85"/>
      <c r="H33" s="30"/>
    </row>
    <row r="34" spans="1:8" ht="20.100000000000001" customHeight="1" thickBot="1" x14ac:dyDescent="0.3">
      <c r="A34" s="88"/>
      <c r="B34" s="89"/>
      <c r="C34" s="90"/>
      <c r="D34" s="91"/>
      <c r="E34" s="92"/>
      <c r="F34" s="91"/>
      <c r="G34" s="92"/>
      <c r="H34" s="98"/>
    </row>
    <row r="35" spans="1:8" ht="20.100000000000001" customHeight="1" x14ac:dyDescent="0.25">
      <c r="A35" s="56"/>
      <c r="B35" s="57"/>
      <c r="C35" s="58"/>
      <c r="D35" s="58"/>
      <c r="E35" s="59"/>
      <c r="F35" s="58"/>
      <c r="G35" s="60"/>
      <c r="H35" s="60"/>
    </row>
    <row r="36" spans="1:8" ht="20.100000000000001" customHeight="1" x14ac:dyDescent="0.25">
      <c r="A36" s="160" t="s">
        <v>2</v>
      </c>
      <c r="B36" s="160"/>
      <c r="C36" s="61"/>
      <c r="D36" s="62"/>
      <c r="E36" s="62"/>
      <c r="F36" s="62"/>
      <c r="G36" s="62"/>
      <c r="H36" s="63"/>
    </row>
    <row r="37" spans="1:8" ht="20.100000000000001" customHeight="1" x14ac:dyDescent="0.25">
      <c r="A37" s="64"/>
      <c r="B37" s="64"/>
      <c r="C37" s="61"/>
      <c r="D37" s="62"/>
      <c r="E37" s="62"/>
      <c r="F37" s="62"/>
      <c r="G37" s="62"/>
      <c r="H37" s="63"/>
    </row>
    <row r="38" spans="1:8" ht="20.100000000000001" customHeight="1" x14ac:dyDescent="0.25">
      <c r="A38" s="64"/>
      <c r="B38" s="64"/>
      <c r="C38" s="61"/>
      <c r="D38" s="62"/>
      <c r="E38" s="62"/>
      <c r="F38" s="62"/>
      <c r="G38" s="62"/>
      <c r="H38" s="63"/>
    </row>
    <row r="39" spans="1:8" ht="20.100000000000001" customHeight="1" x14ac:dyDescent="0.25">
      <c r="A39" s="64"/>
      <c r="B39" s="64"/>
      <c r="C39" s="61"/>
      <c r="D39" s="62"/>
      <c r="E39" s="62"/>
      <c r="F39" s="62"/>
      <c r="G39" s="62"/>
      <c r="H39" s="63"/>
    </row>
    <row r="40" spans="1:8" ht="20.100000000000001" customHeight="1" x14ac:dyDescent="0.25">
      <c r="A40" s="65"/>
      <c r="B40" s="65"/>
      <c r="C40" s="61"/>
      <c r="D40" s="62"/>
      <c r="E40" s="62"/>
      <c r="F40" s="62"/>
      <c r="G40" s="62"/>
      <c r="H40" s="63"/>
    </row>
    <row r="43" spans="1:8" x14ac:dyDescent="0.25">
      <c r="A43" s="54"/>
    </row>
    <row r="44" spans="1:8" x14ac:dyDescent="0.25">
      <c r="A44" s="56"/>
      <c r="B44" s="57"/>
      <c r="C44" s="58"/>
      <c r="D44" s="58"/>
      <c r="E44" s="59"/>
      <c r="F44" s="58"/>
      <c r="G44" s="60"/>
      <c r="H44" s="60"/>
    </row>
    <row r="45" spans="1:8" x14ac:dyDescent="0.25">
      <c r="A45" s="64"/>
      <c r="B45" s="64"/>
      <c r="C45" s="61"/>
      <c r="D45" s="62"/>
      <c r="E45" s="62"/>
      <c r="F45" s="62"/>
      <c r="G45" s="62"/>
      <c r="H45" s="63"/>
    </row>
    <row r="46" spans="1:8" x14ac:dyDescent="0.25">
      <c r="A46" s="65"/>
      <c r="B46" s="65"/>
      <c r="C46" s="61"/>
      <c r="D46" s="62"/>
      <c r="E46" s="62"/>
      <c r="F46" s="62"/>
      <c r="G46" s="62"/>
      <c r="H46" s="63"/>
    </row>
    <row r="47" spans="1:8" x14ac:dyDescent="0.25">
      <c r="A47" s="64"/>
      <c r="B47" s="64"/>
      <c r="C47" s="61"/>
      <c r="D47" s="62"/>
      <c r="E47" s="62"/>
      <c r="F47" s="62"/>
      <c r="G47" s="62"/>
      <c r="H47" s="63"/>
    </row>
    <row r="48" spans="1:8" x14ac:dyDescent="0.25">
      <c r="A48" s="64"/>
      <c r="B48" s="64"/>
      <c r="C48" s="61"/>
      <c r="D48" s="62"/>
      <c r="E48" s="62"/>
      <c r="F48" s="62"/>
      <c r="G48" s="62"/>
      <c r="H48" s="63"/>
    </row>
    <row r="49" spans="1:8" x14ac:dyDescent="0.25">
      <c r="A49" s="65"/>
      <c r="B49" s="65"/>
      <c r="C49" s="61"/>
      <c r="D49" s="62"/>
      <c r="E49" s="62"/>
      <c r="F49" s="62"/>
      <c r="G49" s="62"/>
      <c r="H49" s="63"/>
    </row>
    <row r="50" spans="1:8" x14ac:dyDescent="0.25">
      <c r="A50" s="64"/>
      <c r="B50" s="64"/>
      <c r="C50" s="61"/>
      <c r="D50" s="62"/>
      <c r="E50" s="62"/>
      <c r="F50" s="62"/>
      <c r="G50" s="62"/>
      <c r="H50" s="63"/>
    </row>
    <row r="52" spans="1:8" x14ac:dyDescent="0.25">
      <c r="A52" s="53"/>
    </row>
    <row r="53" spans="1:8" x14ac:dyDescent="0.25">
      <c r="A53" s="45"/>
    </row>
  </sheetData>
  <mergeCells count="4">
    <mergeCell ref="A1:H1"/>
    <mergeCell ref="A36:B36"/>
    <mergeCell ref="A2:H2"/>
    <mergeCell ref="A3:H3"/>
  </mergeCells>
  <phoneticPr fontId="30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4AF6-4095-4139-BF3B-24E7292D9F1E}">
  <sheetPr>
    <pageSetUpPr fitToPage="1"/>
  </sheetPr>
  <dimension ref="A1:L24"/>
  <sheetViews>
    <sheetView zoomScale="80" zoomScaleNormal="80" workbookViewId="0">
      <pane ySplit="1" topLeftCell="A2" activePane="bottomLeft" state="frozen"/>
      <selection activeCell="B2" sqref="B2:H2"/>
      <selection pane="bottomLeft" activeCell="D30" sqref="D30"/>
    </sheetView>
  </sheetViews>
  <sheetFormatPr defaultColWidth="9.140625" defaultRowHeight="15" x14ac:dyDescent="0.25"/>
  <cols>
    <col min="1" max="1" width="10.7109375" style="2" customWidth="1"/>
    <col min="2" max="2" width="19" style="2" customWidth="1"/>
    <col min="3" max="3" width="11.42578125" style="2" customWidth="1"/>
    <col min="4" max="12" width="10.7109375" style="2" customWidth="1"/>
    <col min="13" max="16384" width="9.140625" style="2"/>
  </cols>
  <sheetData>
    <row r="1" spans="1:12" ht="53.25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 x14ac:dyDescent="0.25">
      <c r="A2" s="155" t="s">
        <v>43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8" x14ac:dyDescent="0.25">
      <c r="A3" s="156" t="s">
        <v>264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customHeight="1" x14ac:dyDescent="0.25">
      <c r="A4" s="163" t="s">
        <v>346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2" ht="24.95" customHeight="1" thickBot="1" x14ac:dyDescent="0.3">
      <c r="A5" s="152" t="s">
        <v>216</v>
      </c>
      <c r="B5" s="152"/>
      <c r="C5" s="152"/>
      <c r="D5" s="153"/>
      <c r="E5" s="153"/>
    </row>
    <row r="6" spans="1:12" ht="39.950000000000003" customHeight="1" thickBot="1" x14ac:dyDescent="0.3">
      <c r="A6" s="47" t="s">
        <v>35</v>
      </c>
      <c r="B6" s="48" t="s">
        <v>36</v>
      </c>
      <c r="C6" s="48" t="s">
        <v>217</v>
      </c>
      <c r="D6" s="48" t="s">
        <v>16</v>
      </c>
      <c r="E6" s="48" t="s">
        <v>37</v>
      </c>
      <c r="F6" s="139" t="s">
        <v>218</v>
      </c>
      <c r="G6" s="139" t="s">
        <v>219</v>
      </c>
      <c r="H6" s="139" t="s">
        <v>220</v>
      </c>
      <c r="I6" s="139" t="s">
        <v>221</v>
      </c>
      <c r="J6" s="139" t="s">
        <v>222</v>
      </c>
      <c r="K6" s="139" t="s">
        <v>223</v>
      </c>
      <c r="L6" s="48" t="s">
        <v>49</v>
      </c>
    </row>
    <row r="7" spans="1:12" ht="24.95" customHeight="1" x14ac:dyDescent="0.25">
      <c r="A7" s="134" t="s">
        <v>102</v>
      </c>
      <c r="B7" s="70" t="s">
        <v>99</v>
      </c>
      <c r="C7" s="49" t="s">
        <v>316</v>
      </c>
      <c r="D7" s="49" t="s">
        <v>79</v>
      </c>
      <c r="E7" s="68">
        <v>8</v>
      </c>
      <c r="F7" s="69">
        <v>300</v>
      </c>
      <c r="G7" s="70">
        <v>303</v>
      </c>
      <c r="H7" s="69">
        <v>100</v>
      </c>
      <c r="I7" s="70">
        <v>102</v>
      </c>
      <c r="J7" s="69">
        <v>300</v>
      </c>
      <c r="K7" s="70">
        <v>304</v>
      </c>
      <c r="L7" s="145">
        <v>741.9</v>
      </c>
    </row>
    <row r="8" spans="1:12" ht="25.5" customHeight="1" thickBot="1" x14ac:dyDescent="0.3">
      <c r="A8" s="74"/>
      <c r="B8" s="75"/>
      <c r="C8" s="51"/>
      <c r="D8" s="51"/>
      <c r="E8" s="51"/>
      <c r="F8" s="76"/>
      <c r="G8" s="75"/>
      <c r="H8" s="76"/>
      <c r="I8" s="75"/>
      <c r="J8" s="76"/>
      <c r="K8" s="75"/>
      <c r="L8" s="77"/>
    </row>
    <row r="9" spans="1:12" x14ac:dyDescent="0.25">
      <c r="B9" s="52"/>
    </row>
    <row r="10" spans="1:12" ht="15.75" thickBot="1" x14ac:dyDescent="0.3">
      <c r="A10" s="152" t="s">
        <v>224</v>
      </c>
      <c r="B10" s="152"/>
      <c r="C10" s="132"/>
      <c r="D10" s="130"/>
      <c r="E10" s="130"/>
      <c r="F10" s="130"/>
      <c r="G10" s="131"/>
      <c r="H10" s="131"/>
      <c r="I10" s="131"/>
      <c r="J10" s="131"/>
      <c r="K10" s="131"/>
    </row>
    <row r="11" spans="1:12" ht="39" thickBot="1" x14ac:dyDescent="0.3">
      <c r="A11" s="47" t="s">
        <v>35</v>
      </c>
      <c r="B11" s="48" t="s">
        <v>36</v>
      </c>
      <c r="C11" s="48" t="s">
        <v>217</v>
      </c>
      <c r="D11" s="48" t="s">
        <v>16</v>
      </c>
      <c r="E11" s="48" t="s">
        <v>37</v>
      </c>
      <c r="F11" s="139" t="s">
        <v>45</v>
      </c>
      <c r="G11" s="139" t="s">
        <v>227</v>
      </c>
      <c r="H11" s="139" t="s">
        <v>46</v>
      </c>
      <c r="I11" s="139" t="s">
        <v>225</v>
      </c>
      <c r="J11" s="139" t="s">
        <v>48</v>
      </c>
      <c r="K11" s="139" t="s">
        <v>226</v>
      </c>
      <c r="L11" s="48" t="s">
        <v>49</v>
      </c>
    </row>
    <row r="12" spans="1:12" ht="24.95" customHeight="1" x14ac:dyDescent="0.25">
      <c r="A12" s="134" t="s">
        <v>98</v>
      </c>
      <c r="B12" s="67" t="s">
        <v>100</v>
      </c>
      <c r="C12" s="49" t="s">
        <v>315</v>
      </c>
      <c r="D12" s="49" t="s">
        <v>76</v>
      </c>
      <c r="E12" s="68">
        <v>8</v>
      </c>
      <c r="F12" s="69">
        <v>650</v>
      </c>
      <c r="G12" s="67">
        <v>655</v>
      </c>
      <c r="H12" s="69">
        <v>100</v>
      </c>
      <c r="I12" s="70">
        <v>104</v>
      </c>
      <c r="J12" s="69" t="s">
        <v>311</v>
      </c>
      <c r="K12" s="70" t="s">
        <v>311</v>
      </c>
      <c r="L12" s="145">
        <v>663.9</v>
      </c>
    </row>
    <row r="13" spans="1:12" ht="25.5" customHeight="1" thickBot="1" x14ac:dyDescent="0.3">
      <c r="A13" s="74"/>
      <c r="B13" s="75"/>
      <c r="C13" s="51"/>
      <c r="D13" s="51"/>
      <c r="E13" s="51"/>
      <c r="F13" s="76"/>
      <c r="G13" s="75"/>
      <c r="H13" s="76"/>
      <c r="I13" s="75"/>
      <c r="J13" s="76"/>
      <c r="K13" s="75"/>
      <c r="L13" s="77"/>
    </row>
    <row r="23" spans="1:1" x14ac:dyDescent="0.25">
      <c r="A23" s="53"/>
    </row>
    <row r="24" spans="1:1" x14ac:dyDescent="0.25">
      <c r="A24" s="45"/>
    </row>
  </sheetData>
  <mergeCells count="7">
    <mergeCell ref="A10:B10"/>
    <mergeCell ref="D5:E5"/>
    <mergeCell ref="A1:L1"/>
    <mergeCell ref="A2:L2"/>
    <mergeCell ref="A3:L3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E19AE-63A2-4EA0-9841-9485FA58E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B88D4-1966-4E2E-8FD7-E60F4AB48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20</vt:i4>
      </vt:variant>
    </vt:vector>
  </HeadingPairs>
  <TitlesOfParts>
    <vt:vector size="49" baseType="lpstr">
      <vt:lpstr>RTU-1N VAVs</vt:lpstr>
      <vt:lpstr>RTU-1N GRD's</vt:lpstr>
      <vt:lpstr>RTU-1S VAVs</vt:lpstr>
      <vt:lpstr>RTU-1S GRD's</vt:lpstr>
      <vt:lpstr>RTU-2N VAV's</vt:lpstr>
      <vt:lpstr>RTU-2N GRD's</vt:lpstr>
      <vt:lpstr>RTU-2S VAV's</vt:lpstr>
      <vt:lpstr>RTU-2S GRD's</vt:lpstr>
      <vt:lpstr>RTU-3N VAV's</vt:lpstr>
      <vt:lpstr>RTU-3N GRD's</vt:lpstr>
      <vt:lpstr>RTU-3S VAV's</vt:lpstr>
      <vt:lpstr>RTU-3S GRD's</vt:lpstr>
      <vt:lpstr>RTU-4N VAV's</vt:lpstr>
      <vt:lpstr>RTU-4N GRD's</vt:lpstr>
      <vt:lpstr>RTU-4S VAV's</vt:lpstr>
      <vt:lpstr>RTU-4S GRD's</vt:lpstr>
      <vt:lpstr>RTU-5N VAV's</vt:lpstr>
      <vt:lpstr>RTU-5N GRD's</vt:lpstr>
      <vt:lpstr>RTU-5S VAV's</vt:lpstr>
      <vt:lpstr>RTU-5S GRD's</vt:lpstr>
      <vt:lpstr>FCU-1</vt:lpstr>
      <vt:lpstr>EF-1</vt:lpstr>
      <vt:lpstr>EF-2</vt:lpstr>
      <vt:lpstr>SEF-1</vt:lpstr>
      <vt:lpstr>SEF-2</vt:lpstr>
      <vt:lpstr>EPF-1</vt:lpstr>
      <vt:lpstr>SPF-1</vt:lpstr>
      <vt:lpstr>SPF-2</vt:lpstr>
      <vt:lpstr>SPF-3</vt:lpstr>
      <vt:lpstr>'EF-1'!Print_Area</vt:lpstr>
      <vt:lpstr>'EF-2'!Print_Area</vt:lpstr>
      <vt:lpstr>'EPF-1'!Print_Area</vt:lpstr>
      <vt:lpstr>'FCU-1'!Print_Area</vt:lpstr>
      <vt:lpstr>'RTU-1N GRD''s'!Print_Area</vt:lpstr>
      <vt:lpstr>'RTU-1S GRD''s'!Print_Area</vt:lpstr>
      <vt:lpstr>'RTU-2N GRD''s'!Print_Area</vt:lpstr>
      <vt:lpstr>'RTU-2S GRD''s'!Print_Area</vt:lpstr>
      <vt:lpstr>'RTU-3N GRD''s'!Print_Area</vt:lpstr>
      <vt:lpstr>'RTU-3S GRD''s'!Print_Area</vt:lpstr>
      <vt:lpstr>'RTU-4N GRD''s'!Print_Area</vt:lpstr>
      <vt:lpstr>'RTU-4S GRD''s'!Print_Area</vt:lpstr>
      <vt:lpstr>'RTU-5N GRD''s'!Print_Area</vt:lpstr>
      <vt:lpstr>'RTU-5N VAV''s'!Print_Area</vt:lpstr>
      <vt:lpstr>'RTU-5S GRD''s'!Print_Area</vt:lpstr>
      <vt:lpstr>'SEF-1'!Print_Area</vt:lpstr>
      <vt:lpstr>'SEF-2'!Print_Area</vt:lpstr>
      <vt:lpstr>'SPF-1'!Print_Area</vt:lpstr>
      <vt:lpstr>'SPF-2'!Print_Area</vt:lpstr>
      <vt:lpstr>'SPF-3'!Print_Area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Scott Springer</cp:lastModifiedBy>
  <dcterms:created xsi:type="dcterms:W3CDTF">2022-09-06T14:48:02Z</dcterms:created>
  <dcterms:modified xsi:type="dcterms:W3CDTF">2023-02-15T14:53:23Z</dcterms:modified>
</cp:coreProperties>
</file>