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QT aurora\"/>
    </mc:Choice>
  </mc:AlternateContent>
  <xr:revisionPtr revIDLastSave="0" documentId="8_{DC45E882-FB7C-40CC-8B69-D521DBA440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<sst xmlns="http://schemas.openxmlformats.org/spreadsheetml/2006/main" count="56" uniqueCount="34">
  <si>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</si>
  <si>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</si>
  <si>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</si>
  <si>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</si>
  <si>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</si>
  <si>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</si>
  <si>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</si>
  <si>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</si>
  <si>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</si>
  <si>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</si>
  <si>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</si>
  <si>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</si>
  <si>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</si>
  <si>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</si>
  <si>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</si>
  <si>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</si>
  <si>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</si>
  <si>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</si>
  <si>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</si>
  <si>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</si>
  <si>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</si>
  <si>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</si>
  <si>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</si>
  <si>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</si>
  <si>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</si>
  <si>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</si>
  <si>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</si>
  <si>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</si>
  <si>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</si>
  <si>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</si>
  <si>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</si>
  <si>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</si>
  <si>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 xml:space="preserve">RR/JANITOR 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</si>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</sst>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29" sqref="J29:K29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9" t="s">
        <v>24</v>
      </c>
      <c r="E4" s="140"/>
      <c r="F4" s="137" t="s">
        <v>25</v>
      </c>
      <c r="G4" s="138"/>
      <c r="H4" s="133" t="s">
        <v>26</v>
      </c>
      <c r="I4" s="134"/>
      <c r="J4" s="133" t="s">
        <v>27</v>
      </c>
      <c r="K4" s="134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>
        <v>845</v>
      </c>
      <c r="F6" s="91">
        <v>350</v>
      </c>
      <c r="G6" s="92">
        <v>362</v>
      </c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>
        <v>838</v>
      </c>
      <c r="F7" s="93">
        <v>350</v>
      </c>
      <c r="G7" s="94">
        <v>341</v>
      </c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>
        <v>835</v>
      </c>
      <c r="F8" s="93">
        <v>350</v>
      </c>
      <c r="G8" s="94">
        <v>345</v>
      </c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32</v>
      </c>
      <c r="D9" s="21"/>
      <c r="E9" s="22"/>
      <c r="F9" s="25"/>
      <c r="G9" s="22"/>
      <c r="H9" s="26">
        <v>775</v>
      </c>
      <c r="I9" s="27">
        <v>788</v>
      </c>
      <c r="J9" s="26">
        <v>775</v>
      </c>
      <c r="K9" s="27">
        <v>788</v>
      </c>
    </row>
    <row r="10" spans="2:17" ht="20.100000000000001" customHeight="1" x14ac:dyDescent="0.2">
      <c r="B10" s="40" t="s">
        <v>9</v>
      </c>
      <c r="C10" s="38" t="s">
        <v>33</v>
      </c>
      <c r="D10" s="21"/>
      <c r="E10" s="22"/>
      <c r="F10" s="25"/>
      <c r="G10" s="22"/>
      <c r="H10" s="26">
        <v>1350</v>
      </c>
      <c r="I10" s="27">
        <v>1410</v>
      </c>
      <c r="J10" s="26">
        <v>0</v>
      </c>
      <c r="K10" s="27">
        <v>0</v>
      </c>
    </row>
    <row r="11" spans="2:17" ht="20.100000000000001" customHeight="1" thickBot="1" x14ac:dyDescent="0.25">
      <c r="B11" s="135" t="s">
        <v>10</v>
      </c>
      <c r="C11" s="136"/>
      <c r="D11" s="41">
        <f>SUM(D6:D10)</f>
        <v>2400</v>
      </c>
      <c r="E11" s="42">
        <f>SUM(E6:E10)</f>
        <v>2518</v>
      </c>
      <c r="F11" s="96">
        <f>SUM(F6:F8)</f>
        <v>1050</v>
      </c>
      <c r="G11" s="97">
        <f>SUM(G6:G8)</f>
        <v>1048</v>
      </c>
      <c r="H11" s="64">
        <f>SUM(H6:H10)</f>
        <v>2125</v>
      </c>
      <c r="I11" s="43">
        <f>SUM(I6:I10)</f>
        <v>2198</v>
      </c>
      <c r="J11" s="64">
        <f>SUM(J6:J10)</f>
        <v>775</v>
      </c>
      <c r="K11" s="95">
        <f>SUM(K6:K10)</f>
        <v>788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7" t="s">
        <v>30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29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">
      <c r="B18" s="121" t="s">
        <v>13</v>
      </c>
      <c r="C18" s="122"/>
      <c r="D18" s="49">
        <f>D11</f>
        <v>2400</v>
      </c>
      <c r="E18" s="50">
        <f>E11</f>
        <v>2518</v>
      </c>
      <c r="H18" s="77" t="s">
        <v>14</v>
      </c>
      <c r="I18" s="78"/>
      <c r="J18" s="60">
        <v>4.4000000000000003E-3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3" t="s">
        <v>15</v>
      </c>
      <c r="C19" s="124"/>
      <c r="D19" s="53">
        <f>H11</f>
        <v>2125</v>
      </c>
      <c r="E19" s="54">
        <f>I11</f>
        <v>2198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5" t="s">
        <v>17</v>
      </c>
      <c r="C20" s="126"/>
      <c r="D20" s="51">
        <f>D18-D19</f>
        <v>275</v>
      </c>
      <c r="E20" s="52">
        <f>E18-E19</f>
        <v>320</v>
      </c>
      <c r="H20" s="75" t="s">
        <v>18</v>
      </c>
      <c r="I20" s="76"/>
      <c r="J20" s="69"/>
      <c r="K20" s="70"/>
      <c r="N20" s="1" t="b">
        <f>AND(J21&gt;=-0.02, J21&lt;=0.02)</f>
        <v>1</v>
      </c>
    </row>
    <row r="21" spans="2:23" ht="16.5" customHeight="1" thickBot="1" x14ac:dyDescent="0.25">
      <c r="H21" s="73" t="s">
        <v>19</v>
      </c>
      <c r="I21" s="74"/>
      <c r="J21" s="71">
        <f>IFERROR(AVERAGE(J18:K20),"")</f>
        <v>4.4000000000000003E-3</v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28" t="s">
        <v>31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28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1" t="s">
        <v>13</v>
      </c>
      <c r="C28" s="122"/>
      <c r="D28" s="98">
        <f>F11</f>
        <v>1050</v>
      </c>
      <c r="E28" s="99">
        <f>G11</f>
        <v>1048</v>
      </c>
      <c r="G28" s="89"/>
      <c r="H28" s="77" t="s">
        <v>14</v>
      </c>
      <c r="I28" s="78"/>
      <c r="J28" s="113">
        <v>4.1999999999999997E-3</v>
      </c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3" t="s">
        <v>15</v>
      </c>
      <c r="C29" s="124"/>
      <c r="D29" s="53">
        <f>J11</f>
        <v>775</v>
      </c>
      <c r="E29" s="54">
        <f>K11</f>
        <v>788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5" t="s">
        <v>17</v>
      </c>
      <c r="C30" s="126"/>
      <c r="D30" s="51">
        <f>D28-D29</f>
        <v>275</v>
      </c>
      <c r="E30" s="52">
        <f>E28-E29</f>
        <v>260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4.1999999999999997E-3</v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cp:lastPrinted>2025-07-18T19:06:08Z</cp:lastPrinted>
  <dcterms:created xsi:type="dcterms:W3CDTF">2015-11-16T19:09:52Z</dcterms:created>
  <dcterms:modified xsi:type="dcterms:W3CDTF">2025-10-24T06:32:24Z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