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Lazy Dog/Newark, CA/4 ASSET-REPORT DOCS/"/>
    </mc:Choice>
  </mc:AlternateContent>
  <xr:revisionPtr revIDLastSave="82" documentId="13_ncr:1_{B888774D-3C83-41B9-8B1C-1CD895A9BF91}" xr6:coauthVersionLast="47" xr6:coauthVersionMax="47" xr10:uidLastSave="{7345A0AE-FC46-45B3-B44B-BA27365B0F4A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1" i="1" l="1"/>
  <c r="P42" i="1"/>
  <c r="P43" i="1"/>
  <c r="P44" i="1"/>
  <c r="P45" i="1"/>
  <c r="P46" i="1"/>
  <c r="P20" i="1" l="1"/>
  <c r="O20" i="1"/>
  <c r="N20" i="1"/>
  <c r="M20" i="1"/>
  <c r="L20" i="1"/>
  <c r="K20" i="1"/>
  <c r="H20" i="1"/>
  <c r="G20" i="1"/>
  <c r="D20" i="1"/>
  <c r="C20" i="1"/>
  <c r="H27" i="1" l="1"/>
  <c r="P40" i="1"/>
  <c r="P39" i="1"/>
  <c r="P38" i="1"/>
  <c r="T22" i="1" l="1"/>
  <c r="R24" i="1"/>
  <c r="P27" i="1" s="1"/>
  <c r="D25" i="1" l="1"/>
  <c r="C25" i="1"/>
  <c r="D24" i="1"/>
  <c r="C24" i="1"/>
  <c r="C26" i="1" l="1"/>
  <c r="T20" i="1" s="1"/>
  <c r="D26" i="1"/>
  <c r="U22" i="1" s="1"/>
  <c r="R22" i="1" s="1"/>
  <c r="J7" i="1"/>
  <c r="J6" i="1"/>
  <c r="I7" i="1"/>
  <c r="I6" i="1"/>
  <c r="U20" i="1" l="1"/>
  <c r="R20" i="1" s="1"/>
  <c r="P23" i="1" s="1"/>
  <c r="P25" i="1"/>
  <c r="F7" i="1"/>
  <c r="E7" i="1"/>
  <c r="F6" i="1"/>
  <c r="E6" i="1"/>
  <c r="E20" i="1" l="1"/>
  <c r="F20" i="1"/>
</calcChain>
</file>

<file path=xl/sharedStrings.xml><?xml version="1.0" encoding="utf-8"?>
<sst xmlns="http://schemas.openxmlformats.org/spreadsheetml/2006/main" count="92" uniqueCount="64">
  <si>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</si>
  <si>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</si>
  <si>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</si>
  <si>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</si>
  <si>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</si>
  <si>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</si>
  <si>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</si>
  <si>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</si>
  <si>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</si>
  <si>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</si>
  <si>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</si>
  <si>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</si>
  <si>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</si>
  <si>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</si>
  <si>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</si>
  <si>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</si>
  <si>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</si>
  <si>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</si>
  <si>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</si>
  <si>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</si>
  <si>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</si>
  <si>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</si>
  <si>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</si>
  <si>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</si>
  <si>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</si>
  <si>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</si>
  <si>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</si>
  <si>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</si>
  <si>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</si>
  <si>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</si>
  <si>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</si>
  <si>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</si>
  <si>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</si>
  <si>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</si>
  <si>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</si>
  <si>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</si>
  <si>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</si>
  <si>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</si>
  <si>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</si>
  <si>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</si>
  <si>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</si>
  <si>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</si>
  <si>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</si>
  <si>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</si>
  <si>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MUA-2</t>
  </si>
  <si>
    <t>AC-1</t>
  </si>
  <si>
    <t>AC-2</t>
  </si>
  <si>
    <t>AC-3</t>
  </si>
  <si>
    <t>AC-4</t>
  </si>
  <si>
    <t>HD1 &amp; HD2</t>
  </si>
  <si>
    <t>HD4, HD5, HD6 &amp; HD7</t>
  </si>
  <si>
    <t>KITCHEN/RR</t>
  </si>
  <si>
    <t>DINING 2</t>
  </si>
  <si>
    <t>BAR</t>
  </si>
  <si>
    <t>DINING 1 &amp; FOYER</t>
  </si>
  <si>
    <t>HD3</t>
  </si>
  <si>
    <t>HD4</t>
  </si>
  <si>
    <t>HD5</t>
  </si>
  <si>
    <t>HD6</t>
  </si>
  <si>
    <t>HD7</t>
  </si>
  <si>
    <t>EF-7</t>
  </si>
  <si>
    <t>EF-8</t>
  </si>
  <si>
    <t>RESTROOM</t>
  </si>
  <si>
    <t>STAFF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</si>
</sst>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zoomScale="80" zoomScaleNormal="55" zoomScaleSheetLayoutView="80" workbookViewId="0">
      <selection activeCell="G10" sqref="G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6" t="s">
        <v>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35">
      <c r="A3" s="96"/>
    </row>
    <row r="4" spans="1:18" ht="20.100000000000001" customHeight="1" thickBot="1" x14ac:dyDescent="0.3">
      <c r="A4" s="6"/>
      <c r="B4" s="8" t="s">
        <v>5</v>
      </c>
      <c r="C4" s="180" t="s">
        <v>0</v>
      </c>
      <c r="D4" s="181"/>
      <c r="E4" s="169" t="s">
        <v>1</v>
      </c>
      <c r="F4" s="167"/>
      <c r="G4" s="186" t="s">
        <v>2</v>
      </c>
      <c r="H4" s="187"/>
      <c r="I4" s="178" t="s">
        <v>32</v>
      </c>
      <c r="J4" s="179"/>
      <c r="K4" s="184" t="s">
        <v>3</v>
      </c>
      <c r="L4" s="185"/>
      <c r="M4" s="182" t="s">
        <v>4</v>
      </c>
      <c r="N4" s="183"/>
      <c r="O4" s="182" t="s">
        <v>43</v>
      </c>
      <c r="P4" s="183"/>
      <c r="Q4" s="7"/>
      <c r="R4" s="6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5">
      <c r="A6" s="77" t="s">
        <v>45</v>
      </c>
      <c r="B6" s="75" t="s">
        <v>51</v>
      </c>
      <c r="C6" s="23">
        <v>5000</v>
      </c>
      <c r="D6" s="24"/>
      <c r="E6" s="23">
        <f t="shared" ref="E6:F7" si="0">C6-G6</f>
        <v>3650</v>
      </c>
      <c r="F6" s="24">
        <f t="shared" si="0"/>
        <v>0</v>
      </c>
      <c r="G6" s="25">
        <v>1350</v>
      </c>
      <c r="H6" s="26"/>
      <c r="I6" s="27">
        <f>G6/C6</f>
        <v>0.27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5">
      <c r="A7" s="78" t="s">
        <v>46</v>
      </c>
      <c r="B7" s="76" t="s">
        <v>52</v>
      </c>
      <c r="C7" s="35">
        <v>5000</v>
      </c>
      <c r="D7" s="36"/>
      <c r="E7" s="35">
        <f t="shared" si="0"/>
        <v>3750</v>
      </c>
      <c r="F7" s="36">
        <f t="shared" si="0"/>
        <v>0</v>
      </c>
      <c r="G7" s="37">
        <v>1250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8" t="s">
        <v>47</v>
      </c>
      <c r="B8" s="76" t="s">
        <v>53</v>
      </c>
      <c r="C8" s="35">
        <v>5000</v>
      </c>
      <c r="D8" s="36"/>
      <c r="E8" s="35">
        <f t="shared" ref="E8:E9" si="2">C8-G8</f>
        <v>3800</v>
      </c>
      <c r="F8" s="36">
        <f t="shared" ref="F8:F9" si="3">D8-H8</f>
        <v>0</v>
      </c>
      <c r="G8" s="37">
        <v>1200</v>
      </c>
      <c r="H8" s="38"/>
      <c r="I8" s="39">
        <f t="shared" ref="I8:I9" si="4">G8/C8</f>
        <v>0.24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48</v>
      </c>
      <c r="B9" s="76" t="s">
        <v>54</v>
      </c>
      <c r="C9" s="35">
        <v>5000</v>
      </c>
      <c r="D9" s="36"/>
      <c r="E9" s="35">
        <f t="shared" si="2"/>
        <v>3900</v>
      </c>
      <c r="F9" s="36">
        <f t="shared" si="3"/>
        <v>0</v>
      </c>
      <c r="G9" s="37">
        <v>1100</v>
      </c>
      <c r="H9" s="38"/>
      <c r="I9" s="39">
        <f t="shared" si="4"/>
        <v>0.22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5">
      <c r="A10" s="78" t="s">
        <v>13</v>
      </c>
      <c r="B10" s="76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3350</v>
      </c>
      <c r="L10" s="38"/>
      <c r="M10" s="43"/>
      <c r="N10" s="44"/>
      <c r="O10" s="45"/>
      <c r="P10" s="46"/>
      <c r="Q10" s="53"/>
      <c r="R10" s="71"/>
    </row>
    <row r="11" spans="1:18" ht="20.100000000000001" customHeight="1" x14ac:dyDescent="0.25">
      <c r="A11" s="78" t="s">
        <v>44</v>
      </c>
      <c r="B11" s="76" t="s">
        <v>50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7840</v>
      </c>
      <c r="L11" s="38"/>
      <c r="M11" s="43"/>
      <c r="N11" s="44"/>
      <c r="O11" s="45"/>
      <c r="P11" s="46"/>
      <c r="Q11" s="53"/>
      <c r="R11" s="71"/>
    </row>
    <row r="12" spans="1:18" ht="20.100000000000001" customHeight="1" x14ac:dyDescent="0.25">
      <c r="A12" s="78" t="s">
        <v>11</v>
      </c>
      <c r="B12" s="76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3800</v>
      </c>
      <c r="N12" s="51"/>
      <c r="O12" s="45"/>
      <c r="P12" s="46"/>
      <c r="Q12" s="66"/>
      <c r="R12" s="71"/>
    </row>
    <row r="13" spans="1:18" ht="20.100000000000001" customHeight="1" x14ac:dyDescent="0.25">
      <c r="A13" s="78" t="s">
        <v>12</v>
      </c>
      <c r="B13" s="76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1400</v>
      </c>
      <c r="N13" s="51"/>
      <c r="O13" s="45"/>
      <c r="P13" s="46"/>
      <c r="Q13" s="66"/>
      <c r="R13" s="71"/>
    </row>
    <row r="14" spans="1:18" ht="20.100000000000001" customHeight="1" x14ac:dyDescent="0.25">
      <c r="A14" s="78" t="s">
        <v>28</v>
      </c>
      <c r="B14" s="76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3200</v>
      </c>
      <c r="N14" s="51"/>
      <c r="O14" s="45"/>
      <c r="P14" s="46"/>
      <c r="Q14" s="66"/>
      <c r="R14" s="71"/>
    </row>
    <row r="15" spans="1:18" ht="20.100000000000001" customHeight="1" x14ac:dyDescent="0.25">
      <c r="A15" s="78" t="s">
        <v>29</v>
      </c>
      <c r="B15" s="76" t="s">
        <v>57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1800</v>
      </c>
      <c r="N15" s="51"/>
      <c r="O15" s="45"/>
      <c r="P15" s="46"/>
      <c r="Q15" s="66"/>
      <c r="R15" s="71"/>
    </row>
    <row r="16" spans="1:18" ht="20.100000000000001" customHeight="1" x14ac:dyDescent="0.25">
      <c r="A16" s="78" t="s">
        <v>30</v>
      </c>
      <c r="B16" s="76" t="s">
        <v>58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3500</v>
      </c>
      <c r="N16" s="51"/>
      <c r="O16" s="45"/>
      <c r="P16" s="46"/>
      <c r="Q16" s="66"/>
      <c r="R16" s="71"/>
    </row>
    <row r="17" spans="1:21" ht="20.100000000000001" customHeight="1" x14ac:dyDescent="0.25">
      <c r="A17" s="78" t="s">
        <v>31</v>
      </c>
      <c r="B17" s="76" t="s">
        <v>59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800</v>
      </c>
      <c r="N17" s="51"/>
      <c r="O17" s="45"/>
      <c r="P17" s="46"/>
      <c r="Q17" s="66"/>
      <c r="R17" s="71"/>
    </row>
    <row r="18" spans="1:21" ht="20.100000000000001" customHeight="1" x14ac:dyDescent="0.25">
      <c r="A18" s="78" t="s">
        <v>60</v>
      </c>
      <c r="B18" s="76" t="s">
        <v>62</v>
      </c>
      <c r="C18" s="52"/>
      <c r="D18" s="48"/>
      <c r="E18" s="47"/>
      <c r="F18" s="48"/>
      <c r="G18" s="41"/>
      <c r="H18" s="42"/>
      <c r="I18" s="49"/>
      <c r="J18" s="42"/>
      <c r="K18" s="41"/>
      <c r="L18" s="42"/>
      <c r="M18" s="41"/>
      <c r="N18" s="42"/>
      <c r="O18" s="50">
        <v>700</v>
      </c>
      <c r="P18" s="51"/>
      <c r="Q18" s="53"/>
      <c r="R18" s="71"/>
    </row>
    <row r="19" spans="1:21" ht="20.100000000000001" customHeight="1" thickBot="1" x14ac:dyDescent="0.3">
      <c r="A19" s="88" t="s">
        <v>61</v>
      </c>
      <c r="B19" s="89" t="s">
        <v>63</v>
      </c>
      <c r="C19" s="90"/>
      <c r="D19" s="91"/>
      <c r="E19" s="92"/>
      <c r="F19" s="91"/>
      <c r="G19" s="93"/>
      <c r="H19" s="55"/>
      <c r="I19" s="54"/>
      <c r="J19" s="55"/>
      <c r="K19" s="93"/>
      <c r="L19" s="55"/>
      <c r="M19" s="93"/>
      <c r="N19" s="55"/>
      <c r="O19" s="56">
        <v>100</v>
      </c>
      <c r="P19" s="57"/>
      <c r="Q19" s="71"/>
    </row>
    <row r="20" spans="1:21" ht="20.100000000000001" customHeight="1" thickBot="1" x14ac:dyDescent="0.3">
      <c r="A20" s="188" t="s">
        <v>33</v>
      </c>
      <c r="B20" s="189"/>
      <c r="C20" s="79">
        <f>SUM(C6:C19)</f>
        <v>20000</v>
      </c>
      <c r="D20" s="80">
        <f>SUM(D6:D19)</f>
        <v>0</v>
      </c>
      <c r="E20" s="79">
        <f>SUM(E6:E19)</f>
        <v>15100</v>
      </c>
      <c r="F20" s="80">
        <f>SUM(F6:F19)</f>
        <v>0</v>
      </c>
      <c r="G20" s="81">
        <f>SUM(G6:G19)</f>
        <v>4900</v>
      </c>
      <c r="H20" s="82">
        <f>SUM(H6:H19)</f>
        <v>0</v>
      </c>
      <c r="I20" s="83"/>
      <c r="J20" s="84"/>
      <c r="K20" s="81">
        <f>SUM(K6:K19)</f>
        <v>11190</v>
      </c>
      <c r="L20" s="82">
        <f>SUM(L6:L19)</f>
        <v>0</v>
      </c>
      <c r="M20" s="112">
        <f>SUM(M6:M19)</f>
        <v>14500</v>
      </c>
      <c r="N20" s="85">
        <f>SUM(N6:N19)</f>
        <v>0</v>
      </c>
      <c r="O20" s="86">
        <f>SUM(O6:O19)</f>
        <v>800</v>
      </c>
      <c r="P20" s="87">
        <f>SUM(P6:P19)</f>
        <v>0</v>
      </c>
      <c r="R20" s="1" t="b">
        <f>T20=U20</f>
        <v>1</v>
      </c>
      <c r="T20" s="1" t="b">
        <f>C26&lt;0</f>
        <v>0</v>
      </c>
      <c r="U20" s="1" t="b">
        <f>D26&lt;0</f>
        <v>0</v>
      </c>
    </row>
    <row r="21" spans="1:21" ht="18.75" customHeight="1" thickBot="1" x14ac:dyDescent="0.3">
      <c r="A21" s="68"/>
      <c r="B21" s="58"/>
      <c r="C21" s="58"/>
      <c r="D21" s="58"/>
      <c r="E21" s="58"/>
      <c r="F21" s="69"/>
      <c r="G21" s="69"/>
      <c r="H21" s="74"/>
      <c r="I21" s="74"/>
      <c r="J21" s="69"/>
      <c r="K21" s="69"/>
      <c r="L21" s="70"/>
      <c r="M21" s="70"/>
      <c r="N21" s="70"/>
      <c r="O21" s="70"/>
      <c r="P21" s="53"/>
    </row>
    <row r="22" spans="1:21" ht="18.75" customHeight="1" thickBot="1" x14ac:dyDescent="0.3">
      <c r="A22" s="107" t="s">
        <v>34</v>
      </c>
      <c r="B22" s="94"/>
      <c r="C22" s="94"/>
      <c r="D22" s="94"/>
      <c r="F22" s="156" t="s">
        <v>14</v>
      </c>
      <c r="G22" s="157"/>
      <c r="H22" s="130" t="s">
        <v>37</v>
      </c>
      <c r="I22" s="131"/>
      <c r="J22" s="132"/>
      <c r="L22" s="106" t="s">
        <v>39</v>
      </c>
      <c r="M22" s="95"/>
      <c r="N22" s="95"/>
      <c r="O22" s="95"/>
      <c r="P22" s="95"/>
      <c r="R22" s="1" t="e">
        <f>T22=U22</f>
        <v>#DIV/0!</v>
      </c>
      <c r="T22" s="1" t="e">
        <f>H27&lt;0</f>
        <v>#DIV/0!</v>
      </c>
      <c r="U22" s="1" t="b">
        <f>D26&lt;0</f>
        <v>0</v>
      </c>
    </row>
    <row r="23" spans="1:21" ht="18.75" customHeight="1" thickBot="1" x14ac:dyDescent="0.3">
      <c r="A23" s="148" t="s">
        <v>33</v>
      </c>
      <c r="B23" s="149"/>
      <c r="C23" s="97" t="s">
        <v>7</v>
      </c>
      <c r="D23" s="98" t="s">
        <v>8</v>
      </c>
      <c r="F23" s="158"/>
      <c r="G23" s="159"/>
      <c r="H23" s="133"/>
      <c r="I23" s="134"/>
      <c r="J23" s="135"/>
      <c r="L23" s="127" t="s">
        <v>42</v>
      </c>
      <c r="M23" s="127"/>
      <c r="N23" s="127"/>
      <c r="O23" s="127"/>
      <c r="P23" s="109">
        <f>IF(R20=TRUE, 1, 0)</f>
        <v>1</v>
      </c>
    </row>
    <row r="24" spans="1:21" ht="18.75" customHeight="1" x14ac:dyDescent="0.25">
      <c r="A24" s="150" t="s">
        <v>36</v>
      </c>
      <c r="B24" s="151"/>
      <c r="C24" s="99">
        <f>G20+K20</f>
        <v>16090</v>
      </c>
      <c r="D24" s="100">
        <f>H20+L20</f>
        <v>0</v>
      </c>
      <c r="F24" s="197" t="s">
        <v>15</v>
      </c>
      <c r="G24" s="198"/>
      <c r="H24" s="139"/>
      <c r="I24" s="140"/>
      <c r="J24" s="141"/>
      <c r="L24" s="128"/>
      <c r="M24" s="128"/>
      <c r="N24" s="128"/>
      <c r="O24" s="128"/>
      <c r="P24" s="111"/>
      <c r="R24" s="1" t="e">
        <f>AND(H27&gt;=-0.02, H27&lt;=0.02)</f>
        <v>#DIV/0!</v>
      </c>
    </row>
    <row r="25" spans="1:21" ht="16.5" customHeight="1" thickBot="1" x14ac:dyDescent="0.3">
      <c r="A25" s="152" t="s">
        <v>35</v>
      </c>
      <c r="B25" s="153"/>
      <c r="C25" s="103">
        <f>M20+O20</f>
        <v>15300</v>
      </c>
      <c r="D25" s="104">
        <f>N20+P20</f>
        <v>0</v>
      </c>
      <c r="F25" s="199" t="s">
        <v>16</v>
      </c>
      <c r="G25" s="200"/>
      <c r="H25" s="142"/>
      <c r="I25" s="143"/>
      <c r="J25" s="144"/>
      <c r="L25" s="129" t="s">
        <v>40</v>
      </c>
      <c r="M25" s="129"/>
      <c r="N25" s="129"/>
      <c r="O25" s="129"/>
      <c r="P25" s="110" t="e">
        <f>IF(R22=TRUE, 1, 0)</f>
        <v>#DIV/0!</v>
      </c>
    </row>
    <row r="26" spans="1:21" ht="13.65" customHeight="1" thickBot="1" x14ac:dyDescent="0.35">
      <c r="A26" s="154" t="s">
        <v>20</v>
      </c>
      <c r="B26" s="155"/>
      <c r="C26" s="101">
        <f>C24-C25</f>
        <v>790</v>
      </c>
      <c r="D26" s="102">
        <f>D24-D25</f>
        <v>0</v>
      </c>
      <c r="F26" s="160" t="s">
        <v>17</v>
      </c>
      <c r="G26" s="161"/>
      <c r="H26" s="145"/>
      <c r="I26" s="146"/>
      <c r="J26" s="147"/>
      <c r="L26" s="128"/>
      <c r="M26" s="128"/>
      <c r="N26" s="128"/>
      <c r="O26" s="128"/>
      <c r="P26" s="111"/>
    </row>
    <row r="27" spans="1:21" ht="13.65" customHeight="1" thickBot="1" x14ac:dyDescent="0.3">
      <c r="F27" s="213" t="s">
        <v>18</v>
      </c>
      <c r="G27" s="214"/>
      <c r="H27" s="136" t="e">
        <f>AVERAGE(H24:J26)</f>
        <v>#DIV/0!</v>
      </c>
      <c r="I27" s="137"/>
      <c r="J27" s="138"/>
      <c r="L27" s="125" t="s">
        <v>41</v>
      </c>
      <c r="M27" s="125"/>
      <c r="N27" s="125"/>
      <c r="O27" s="125"/>
      <c r="P27" s="105" t="e">
        <f>IF(R24=TRUE, 1, 0)</f>
        <v>#DIV/0!</v>
      </c>
      <c r="Q27" s="7"/>
    </row>
    <row r="28" spans="1:21" ht="13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125"/>
      <c r="M28" s="125"/>
      <c r="N28" s="125"/>
      <c r="O28" s="125"/>
      <c r="P28" s="108"/>
    </row>
    <row r="29" spans="1:21" ht="20.100000000000001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60"/>
      <c r="M29" s="60"/>
      <c r="N29" s="61"/>
      <c r="O29" s="61"/>
      <c r="P29" s="7"/>
      <c r="Q29" s="72"/>
    </row>
    <row r="30" spans="1:21" ht="20.100000000000001" customHeight="1" thickBot="1" x14ac:dyDescent="0.3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  <c r="Q30" s="72"/>
    </row>
    <row r="31" spans="1:21" ht="20.100000000000001" customHeight="1" x14ac:dyDescent="0.25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3"/>
    </row>
    <row r="32" spans="1:21" ht="20.100000000000001" customHeight="1" x14ac:dyDescent="0.25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6"/>
    </row>
    <row r="33" spans="1:17" ht="13.8" thickBot="1" x14ac:dyDescent="0.3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/>
    </row>
    <row r="34" spans="1:17" ht="20.10000000000000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Q34" s="59"/>
    </row>
    <row r="35" spans="1:17" ht="19.2" customHeight="1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8.75" customHeight="1" thickBot="1" x14ac:dyDescent="0.3">
      <c r="A36" s="210" t="s">
        <v>21</v>
      </c>
      <c r="B36" s="211"/>
      <c r="C36" s="211"/>
      <c r="D36" s="211"/>
      <c r="E36" s="211"/>
      <c r="F36" s="212"/>
      <c r="G36" s="58"/>
      <c r="H36" s="58"/>
      <c r="I36" s="58"/>
      <c r="J36" s="58"/>
      <c r="K36" s="58"/>
      <c r="L36" s="58"/>
      <c r="M36" s="58"/>
      <c r="N36" s="58"/>
      <c r="O36" s="58"/>
      <c r="P36" s="53"/>
    </row>
    <row r="37" spans="1:17" ht="18.75" customHeight="1" thickBot="1" x14ac:dyDescent="0.3">
      <c r="A37" s="5" t="s">
        <v>6</v>
      </c>
      <c r="B37" s="165" t="s">
        <v>26</v>
      </c>
      <c r="C37" s="166"/>
      <c r="D37" s="167" t="s">
        <v>25</v>
      </c>
      <c r="E37" s="168"/>
      <c r="F37" s="168"/>
      <c r="G37" s="169"/>
      <c r="H37" s="167" t="s">
        <v>22</v>
      </c>
      <c r="I37" s="169"/>
      <c r="J37" s="168" t="s">
        <v>23</v>
      </c>
      <c r="K37" s="168"/>
      <c r="L37" s="196" t="s">
        <v>3</v>
      </c>
      <c r="M37" s="196"/>
      <c r="N37" s="192" t="s">
        <v>4</v>
      </c>
      <c r="O37" s="193"/>
      <c r="P37" s="63" t="s">
        <v>24</v>
      </c>
    </row>
    <row r="38" spans="1:17" ht="19.2" customHeight="1" thickBot="1" x14ac:dyDescent="0.3">
      <c r="A38" s="64" t="s">
        <v>27</v>
      </c>
      <c r="B38" s="163"/>
      <c r="C38" s="164"/>
      <c r="D38" s="170"/>
      <c r="E38" s="171"/>
      <c r="F38" s="171"/>
      <c r="G38" s="172"/>
      <c r="H38" s="170"/>
      <c r="I38" s="172"/>
      <c r="J38" s="176"/>
      <c r="K38" s="177"/>
      <c r="L38" s="174"/>
      <c r="M38" s="175"/>
      <c r="N38" s="194"/>
      <c r="O38" s="195"/>
      <c r="P38" s="62">
        <f t="shared" ref="P38:P46" si="6">L38-N38</f>
        <v>0</v>
      </c>
    </row>
    <row r="39" spans="1:17" ht="19.5" customHeight="1" thickBot="1" x14ac:dyDescent="0.3">
      <c r="A39" s="65" t="s">
        <v>27</v>
      </c>
      <c r="B39" s="162"/>
      <c r="C39" s="162"/>
      <c r="D39" s="117"/>
      <c r="E39" s="118"/>
      <c r="F39" s="118"/>
      <c r="G39" s="119"/>
      <c r="H39" s="117"/>
      <c r="I39" s="119"/>
      <c r="J39" s="190"/>
      <c r="K39" s="191"/>
      <c r="L39" s="174"/>
      <c r="M39" s="175"/>
      <c r="N39" s="194"/>
      <c r="O39" s="195"/>
      <c r="P39" s="62">
        <f t="shared" si="6"/>
        <v>0</v>
      </c>
    </row>
    <row r="40" spans="1:17" ht="19.5" customHeight="1" thickBot="1" x14ac:dyDescent="0.3">
      <c r="A40" s="65" t="s">
        <v>27</v>
      </c>
      <c r="B40" s="115"/>
      <c r="C40" s="116"/>
      <c r="D40" s="117"/>
      <c r="E40" s="118"/>
      <c r="F40" s="118"/>
      <c r="G40" s="119"/>
      <c r="H40" s="117"/>
      <c r="I40" s="119"/>
      <c r="J40" s="117"/>
      <c r="K40" s="173"/>
      <c r="L40" s="120"/>
      <c r="M40" s="121"/>
      <c r="N40" s="113"/>
      <c r="O40" s="114"/>
      <c r="P40" s="62">
        <f t="shared" si="6"/>
        <v>0</v>
      </c>
    </row>
    <row r="41" spans="1:17" ht="19.5" customHeight="1" thickBot="1" x14ac:dyDescent="0.3">
      <c r="A41" s="64" t="s">
        <v>27</v>
      </c>
      <c r="B41" s="122"/>
      <c r="C41" s="123"/>
      <c r="D41" s="115"/>
      <c r="E41" s="124"/>
      <c r="F41" s="124"/>
      <c r="G41" s="116"/>
      <c r="H41" s="115"/>
      <c r="I41" s="116"/>
      <c r="J41" s="115"/>
      <c r="K41" s="116"/>
      <c r="L41" s="120"/>
      <c r="M41" s="121"/>
      <c r="N41" s="113"/>
      <c r="O41" s="114"/>
      <c r="P41" s="62">
        <f t="shared" si="6"/>
        <v>0</v>
      </c>
    </row>
    <row r="42" spans="1:17" ht="19.5" customHeight="1" thickBot="1" x14ac:dyDescent="0.3">
      <c r="A42" s="65" t="s">
        <v>27</v>
      </c>
      <c r="B42" s="115"/>
      <c r="C42" s="116"/>
      <c r="D42" s="117"/>
      <c r="E42" s="118"/>
      <c r="F42" s="118"/>
      <c r="G42" s="119"/>
      <c r="H42" s="117"/>
      <c r="I42" s="119"/>
      <c r="J42" s="117"/>
      <c r="K42" s="119"/>
      <c r="L42" s="120"/>
      <c r="M42" s="121"/>
      <c r="N42" s="113"/>
      <c r="O42" s="114"/>
      <c r="P42" s="62">
        <f t="shared" si="6"/>
        <v>0</v>
      </c>
    </row>
    <row r="43" spans="1:17" ht="19.5" customHeight="1" thickBot="1" x14ac:dyDescent="0.3">
      <c r="A43" s="65" t="s">
        <v>27</v>
      </c>
      <c r="B43" s="115"/>
      <c r="C43" s="116"/>
      <c r="D43" s="117"/>
      <c r="E43" s="118"/>
      <c r="F43" s="118"/>
      <c r="G43" s="119"/>
      <c r="H43" s="117"/>
      <c r="I43" s="119"/>
      <c r="J43" s="117"/>
      <c r="K43" s="119"/>
      <c r="L43" s="120"/>
      <c r="M43" s="121"/>
      <c r="N43" s="113"/>
      <c r="O43" s="114"/>
      <c r="P43" s="62">
        <f t="shared" si="6"/>
        <v>0</v>
      </c>
    </row>
    <row r="44" spans="1:17" ht="18.75" customHeight="1" thickBot="1" x14ac:dyDescent="0.3">
      <c r="A44" s="64" t="s">
        <v>27</v>
      </c>
      <c r="B44" s="122"/>
      <c r="C44" s="123"/>
      <c r="D44" s="115"/>
      <c r="E44" s="124"/>
      <c r="F44" s="124"/>
      <c r="G44" s="116"/>
      <c r="H44" s="115"/>
      <c r="I44" s="116"/>
      <c r="J44" s="115"/>
      <c r="K44" s="116"/>
      <c r="L44" s="120"/>
      <c r="M44" s="121"/>
      <c r="N44" s="113"/>
      <c r="O44" s="114"/>
      <c r="P44" s="62">
        <f t="shared" si="6"/>
        <v>0</v>
      </c>
    </row>
    <row r="45" spans="1:17" ht="13.8" thickBot="1" x14ac:dyDescent="0.3">
      <c r="A45" s="65" t="s">
        <v>27</v>
      </c>
      <c r="B45" s="115"/>
      <c r="C45" s="116"/>
      <c r="D45" s="117"/>
      <c r="E45" s="118"/>
      <c r="F45" s="118"/>
      <c r="G45" s="119"/>
      <c r="H45" s="117"/>
      <c r="I45" s="119"/>
      <c r="J45" s="117"/>
      <c r="K45" s="119"/>
      <c r="L45" s="120"/>
      <c r="M45" s="121"/>
      <c r="N45" s="113"/>
      <c r="O45" s="114"/>
      <c r="P45" s="62">
        <f t="shared" si="6"/>
        <v>0</v>
      </c>
    </row>
    <row r="46" spans="1:17" x14ac:dyDescent="0.25">
      <c r="A46" s="65" t="s">
        <v>27</v>
      </c>
      <c r="B46" s="115"/>
      <c r="C46" s="116"/>
      <c r="D46" s="117"/>
      <c r="E46" s="118"/>
      <c r="F46" s="118"/>
      <c r="G46" s="119"/>
      <c r="H46" s="117"/>
      <c r="I46" s="119"/>
      <c r="J46" s="117"/>
      <c r="K46" s="119"/>
      <c r="L46" s="120"/>
      <c r="M46" s="121"/>
      <c r="N46" s="113"/>
      <c r="O46" s="114"/>
      <c r="P46" s="62">
        <f t="shared" si="6"/>
        <v>0</v>
      </c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</sheetData>
  <mergeCells count="88">
    <mergeCell ref="A20:B20"/>
    <mergeCell ref="J39:K39"/>
    <mergeCell ref="L39:M39"/>
    <mergeCell ref="N37:O37"/>
    <mergeCell ref="N38:O38"/>
    <mergeCell ref="N39:O39"/>
    <mergeCell ref="H37:I37"/>
    <mergeCell ref="J37:K37"/>
    <mergeCell ref="L37:M37"/>
    <mergeCell ref="H39:I39"/>
    <mergeCell ref="F24:G24"/>
    <mergeCell ref="F25:G25"/>
    <mergeCell ref="A31:P33"/>
    <mergeCell ref="A36:F36"/>
    <mergeCell ref="F27:G27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  <mergeCell ref="F22:G23"/>
    <mergeCell ref="F26:G26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19" type="noConversion"/>
  <conditionalFormatting sqref="P22">
    <cfRule type="expression" priority="11">
      <formula>$R$20:$R$24=TRUE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700F7-29B4-4F18-9C89-0912130A6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2025-12-02T18:30:31Z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