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COVINGTON, LA (CAUSEWAY BLVD)/4 ASSET-REPORT DOCS/"/>
    </mc:Choice>
  </mc:AlternateContent>
  <xr:revisionPtr revIDLastSave="56" documentId="13_ncr:1_{B888774D-3C83-41B9-8B1C-1CD895A9BF91}" xr6:coauthVersionLast="47" xr6:coauthVersionMax="47" xr10:uidLastSave="{8270F26F-517C-418B-9175-4E7104EC824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<sst xmlns="http://schemas.openxmlformats.org/spreadsheetml/2006/main" count="75" uniqueCount="48">
  <si>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</si>
  <si>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</si>
  <si>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</si>
  <si>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</si>
  <si>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</si>
  <si>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</si>
  <si>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</si>
  <si>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</si>
  <si>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</si>
  <si>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</si>
  <si>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</si>
  <si>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</si>
  <si>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</si>
  <si>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</si>
  <si>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</si>
  <si>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</si>
  <si>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</si>
  <si>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</si>
  <si>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</si>
  <si>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</si>
  <si>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</si>
  <si>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</si>
  <si>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</si>
  <si>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</si>
  <si>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</si>
  <si>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</si>
  <si>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</si>
  <si>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</si>
  <si>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</si>
  <si>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</si>
  <si>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</si>
  <si>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</si>
  <si>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</si>
  <si>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</si>
  <si>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</si>
  <si>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</si>
  <si>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</si>
  <si>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</si>
  <si>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</si>
  <si>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</si>
  <si>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</si>
  <si>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</si>
  <si>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</si>
  <si>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KEF-1</t>
  </si>
  <si>
    <t>HOOD FAN</t>
  </si>
  <si>
    <t>RESTROOM</t>
  </si>
  <si>
    <t>EF-2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</si>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</sst>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249601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8" t="s">
        <v>2</v>
      </c>
      <c r="D4" s="179"/>
      <c r="E4" s="167" t="s">
        <v>3</v>
      </c>
      <c r="F4" s="165"/>
      <c r="G4" s="184" t="s">
        <v>4</v>
      </c>
      <c r="H4" s="185"/>
      <c r="I4" s="176" t="s">
        <v>5</v>
      </c>
      <c r="J4" s="177"/>
      <c r="K4" s="182" t="s">
        <v>6</v>
      </c>
      <c r="L4" s="183"/>
      <c r="M4" s="180" t="s">
        <v>7</v>
      </c>
      <c r="N4" s="181"/>
      <c r="O4" s="180" t="s">
        <v>8</v>
      </c>
      <c r="P4" s="181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3400</v>
      </c>
      <c r="D6" s="24"/>
      <c r="E6" s="23">
        <f t="shared" ref="E6:F7" si="0">C6-G6</f>
        <v>3100</v>
      </c>
      <c r="F6" s="24">
        <f t="shared" si="0"/>
        <v>0</v>
      </c>
      <c r="G6" s="25">
        <v>300</v>
      </c>
      <c r="H6" s="26"/>
      <c r="I6" s="27">
        <f>G6/C6</f>
        <v>8.8235294117647065E-2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3315</v>
      </c>
      <c r="F7" s="36">
        <f t="shared" si="0"/>
        <v>0</v>
      </c>
      <c r="G7" s="37">
        <v>685</v>
      </c>
      <c r="H7" s="38"/>
      <c r="I7" s="39">
        <f t="shared" ref="I7:J7" si="1">G7/C7</f>
        <v>0.17125000000000001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1694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2117</v>
      </c>
      <c r="N9" s="51"/>
      <c r="O9" s="45"/>
      <c r="P9" s="46"/>
      <c r="Q9" s="63"/>
      <c r="R9" s="68"/>
    </row>
    <row r="10" spans="1:21" ht="20.149999999999999" customHeight="1" x14ac:dyDescent="0.25">
      <c r="A10" s="103" t="s">
        <v>46</v>
      </c>
      <c r="B10" s="104" t="s">
        <v>45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45"/>
      <c r="N10" s="46"/>
      <c r="O10" s="52">
        <v>125</v>
      </c>
      <c r="P10" s="53"/>
      <c r="Q10" s="63"/>
      <c r="R10" s="68"/>
    </row>
    <row r="11" spans="1:21" ht="20.149999999999999" customHeight="1" thickBot="1" x14ac:dyDescent="0.3">
      <c r="A11" s="75" t="s">
        <v>47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86" t="s">
        <v>17</v>
      </c>
      <c r="B12" s="187"/>
      <c r="C12" s="76">
        <f t="shared" ref="C12:H12" si="2">SUM(C6:C11)</f>
        <v>7400</v>
      </c>
      <c r="D12" s="77">
        <f t="shared" si="2"/>
        <v>0</v>
      </c>
      <c r="E12" s="76">
        <f t="shared" si="2"/>
        <v>6415</v>
      </c>
      <c r="F12" s="77">
        <f t="shared" si="2"/>
        <v>0</v>
      </c>
      <c r="G12" s="78">
        <f t="shared" si="2"/>
        <v>985</v>
      </c>
      <c r="H12" s="79">
        <f t="shared" si="2"/>
        <v>0</v>
      </c>
      <c r="I12" s="80"/>
      <c r="J12" s="81"/>
      <c r="K12" s="78">
        <f t="shared" ref="K12:P12" si="3">SUM(K6:K11)</f>
        <v>1694</v>
      </c>
      <c r="L12" s="79">
        <f t="shared" si="3"/>
        <v>0</v>
      </c>
      <c r="M12" s="110">
        <f t="shared" si="3"/>
        <v>2117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18</v>
      </c>
      <c r="B14" s="85"/>
      <c r="C14" s="85"/>
      <c r="D14" s="85"/>
      <c r="F14" s="154" t="s">
        <v>19</v>
      </c>
      <c r="G14" s="155"/>
      <c r="H14" s="128" t="s">
        <v>20</v>
      </c>
      <c r="I14" s="129"/>
      <c r="J14" s="130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6" t="s">
        <v>17</v>
      </c>
      <c r="B15" s="147"/>
      <c r="C15" s="88" t="s">
        <v>11</v>
      </c>
      <c r="D15" s="89" t="s">
        <v>12</v>
      </c>
      <c r="F15" s="156"/>
      <c r="G15" s="157"/>
      <c r="H15" s="131"/>
      <c r="I15" s="132"/>
      <c r="J15" s="133"/>
      <c r="L15" s="125" t="s">
        <v>22</v>
      </c>
      <c r="M15" s="125"/>
      <c r="N15" s="125"/>
      <c r="O15" s="125"/>
      <c r="P15" s="100">
        <f>IF(R14=TRUE, 1, 0)</f>
        <v>1</v>
      </c>
    </row>
    <row r="16" spans="1:21" ht="18.75" customHeight="1" x14ac:dyDescent="0.35">
      <c r="A16" s="148" t="s">
        <v>23</v>
      </c>
      <c r="B16" s="149"/>
      <c r="C16" s="90">
        <f>G12+K12</f>
        <v>2679</v>
      </c>
      <c r="D16" s="91">
        <f>H12+L12</f>
        <v>0</v>
      </c>
      <c r="F16" s="195" t="s">
        <v>24</v>
      </c>
      <c r="G16" s="196"/>
      <c r="H16" s="137"/>
      <c r="I16" s="138"/>
      <c r="J16" s="139"/>
      <c r="L16" s="126"/>
      <c r="M16" s="126"/>
      <c r="N16" s="126"/>
      <c r="O16" s="126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0" t="s">
        <v>25</v>
      </c>
      <c r="B17" s="151"/>
      <c r="C17" s="94">
        <f>M12+O12</f>
        <v>2367</v>
      </c>
      <c r="D17" s="95">
        <f>N12+P12</f>
        <v>0</v>
      </c>
      <c r="F17" s="197" t="s">
        <v>26</v>
      </c>
      <c r="G17" s="198"/>
      <c r="H17" s="140"/>
      <c r="I17" s="141"/>
      <c r="J17" s="142"/>
      <c r="L17" s="127" t="s">
        <v>27</v>
      </c>
      <c r="M17" s="127"/>
      <c r="N17" s="127"/>
      <c r="O17" s="127"/>
      <c r="P17" s="101" t="e">
        <f>IF(R16=TRUE, 1, 0)</f>
        <v>#DIV/0!</v>
      </c>
    </row>
    <row r="18" spans="1:18" ht="18.75" customHeight="1" thickBot="1" x14ac:dyDescent="0.4">
      <c r="A18" s="152" t="s">
        <v>28</v>
      </c>
      <c r="B18" s="153"/>
      <c r="C18" s="92">
        <f>C16-C17</f>
        <v>312</v>
      </c>
      <c r="D18" s="93">
        <f>D16-D17</f>
        <v>0</v>
      </c>
      <c r="F18" s="158" t="s">
        <v>29</v>
      </c>
      <c r="G18" s="159"/>
      <c r="H18" s="143"/>
      <c r="I18" s="144"/>
      <c r="J18" s="145"/>
      <c r="L18" s="126"/>
      <c r="M18" s="126"/>
      <c r="N18" s="126"/>
      <c r="O18" s="126"/>
      <c r="P18" s="102"/>
      <c r="R18" s="1" t="e">
        <f>AND(H19&gt;=-0.02, H19&lt;=0.02)</f>
        <v>#DIV/0!</v>
      </c>
    </row>
    <row r="19" spans="1:18" ht="16.5" customHeight="1" thickBot="1" x14ac:dyDescent="0.3">
      <c r="F19" s="211" t="s">
        <v>30</v>
      </c>
      <c r="G19" s="212"/>
      <c r="H19" s="134" t="e">
        <f>AVERAGE(H16:J18)</f>
        <v>#DIV/0!</v>
      </c>
      <c r="I19" s="135"/>
      <c r="J19" s="136"/>
      <c r="L19" s="123" t="s">
        <v>31</v>
      </c>
      <c r="M19" s="123"/>
      <c r="N19" s="123"/>
      <c r="O19" s="123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23"/>
      <c r="M20" s="123"/>
      <c r="N20" s="123"/>
      <c r="O20" s="123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1"/>
      <c r="Q23" s="69"/>
    </row>
    <row r="24" spans="1:18" ht="20.149999999999999" customHeight="1" x14ac:dyDescent="0.25">
      <c r="A24" s="202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4"/>
      <c r="Q24" s="69"/>
    </row>
    <row r="25" spans="1:18" ht="20.149999999999999" customHeight="1" thickBot="1" x14ac:dyDescent="0.3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7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8" t="s">
        <v>33</v>
      </c>
      <c r="B28" s="209"/>
      <c r="C28" s="209"/>
      <c r="D28" s="209"/>
      <c r="E28" s="209"/>
      <c r="F28" s="210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5" customHeight="1" thickBot="1" x14ac:dyDescent="0.3">
      <c r="A29" s="5" t="s">
        <v>9</v>
      </c>
      <c r="B29" s="163" t="s">
        <v>34</v>
      </c>
      <c r="C29" s="164"/>
      <c r="D29" s="165" t="s">
        <v>35</v>
      </c>
      <c r="E29" s="166"/>
      <c r="F29" s="166"/>
      <c r="G29" s="167"/>
      <c r="H29" s="165" t="s">
        <v>36</v>
      </c>
      <c r="I29" s="167"/>
      <c r="J29" s="166" t="s">
        <v>37</v>
      </c>
      <c r="K29" s="166"/>
      <c r="L29" s="194" t="s">
        <v>6</v>
      </c>
      <c r="M29" s="194"/>
      <c r="N29" s="190" t="s">
        <v>7</v>
      </c>
      <c r="O29" s="191"/>
      <c r="P29" s="60" t="s">
        <v>38</v>
      </c>
    </row>
    <row r="30" spans="1:18" ht="18.75" customHeight="1" thickBot="1" x14ac:dyDescent="0.3">
      <c r="A30" s="61" t="s">
        <v>39</v>
      </c>
      <c r="B30" s="161"/>
      <c r="C30" s="162"/>
      <c r="D30" s="168"/>
      <c r="E30" s="169"/>
      <c r="F30" s="169"/>
      <c r="G30" s="170"/>
      <c r="H30" s="168"/>
      <c r="I30" s="170"/>
      <c r="J30" s="174"/>
      <c r="K30" s="175"/>
      <c r="L30" s="172"/>
      <c r="M30" s="173"/>
      <c r="N30" s="192"/>
      <c r="O30" s="193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60"/>
      <c r="C31" s="160"/>
      <c r="D31" s="115"/>
      <c r="E31" s="116"/>
      <c r="F31" s="116"/>
      <c r="G31" s="117"/>
      <c r="H31" s="115"/>
      <c r="I31" s="117"/>
      <c r="J31" s="188"/>
      <c r="K31" s="189"/>
      <c r="L31" s="172"/>
      <c r="M31" s="173"/>
      <c r="N31" s="192"/>
      <c r="O31" s="193"/>
      <c r="P31" s="59">
        <f t="shared" si="4"/>
        <v>0</v>
      </c>
    </row>
    <row r="32" spans="1:18" ht="19.25" customHeight="1" thickBot="1" x14ac:dyDescent="0.3">
      <c r="A32" s="62" t="s">
        <v>39</v>
      </c>
      <c r="B32" s="113"/>
      <c r="C32" s="114"/>
      <c r="D32" s="115"/>
      <c r="E32" s="116"/>
      <c r="F32" s="116"/>
      <c r="G32" s="117"/>
      <c r="H32" s="115"/>
      <c r="I32" s="117"/>
      <c r="J32" s="115"/>
      <c r="K32" s="171"/>
      <c r="L32" s="118"/>
      <c r="M32" s="119"/>
      <c r="N32" s="111"/>
      <c r="O32" s="112"/>
      <c r="P32" s="59">
        <f t="shared" si="4"/>
        <v>0</v>
      </c>
    </row>
    <row r="33" spans="1:16" ht="19.5" customHeight="1" thickBot="1" x14ac:dyDescent="0.3">
      <c r="A33" s="61" t="s">
        <v>39</v>
      </c>
      <c r="B33" s="120"/>
      <c r="C33" s="121"/>
      <c r="D33" s="113"/>
      <c r="E33" s="122"/>
      <c r="F33" s="122"/>
      <c r="G33" s="114"/>
      <c r="H33" s="113"/>
      <c r="I33" s="114"/>
      <c r="J33" s="113"/>
      <c r="K33" s="114"/>
      <c r="L33" s="118"/>
      <c r="M33" s="119"/>
      <c r="N33" s="111"/>
      <c r="O33" s="112"/>
      <c r="P33" s="59">
        <f t="shared" si="4"/>
        <v>0</v>
      </c>
    </row>
    <row r="34" spans="1:16" ht="19.5" customHeight="1" thickBot="1" x14ac:dyDescent="0.3">
      <c r="A34" s="62" t="s">
        <v>39</v>
      </c>
      <c r="B34" s="113"/>
      <c r="C34" s="114"/>
      <c r="D34" s="115"/>
      <c r="E34" s="116"/>
      <c r="F34" s="116"/>
      <c r="G34" s="117"/>
      <c r="H34" s="115"/>
      <c r="I34" s="117"/>
      <c r="J34" s="115"/>
      <c r="K34" s="117"/>
      <c r="L34" s="118"/>
      <c r="M34" s="119"/>
      <c r="N34" s="111"/>
      <c r="O34" s="112"/>
      <c r="P34" s="59">
        <f t="shared" si="4"/>
        <v>0</v>
      </c>
    </row>
    <row r="35" spans="1:16" ht="19.5" customHeight="1" thickBot="1" x14ac:dyDescent="0.3">
      <c r="A35" s="62" t="s">
        <v>39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59">
        <f t="shared" si="4"/>
        <v>0</v>
      </c>
    </row>
    <row r="36" spans="1:16" ht="19.5" customHeight="1" thickBot="1" x14ac:dyDescent="0.3">
      <c r="A36" s="61" t="s">
        <v>39</v>
      </c>
      <c r="B36" s="120"/>
      <c r="C36" s="121"/>
      <c r="D36" s="113"/>
      <c r="E36" s="122"/>
      <c r="F36" s="122"/>
      <c r="G36" s="114"/>
      <c r="H36" s="113"/>
      <c r="I36" s="114"/>
      <c r="J36" s="113"/>
      <c r="K36" s="114"/>
      <c r="L36" s="118"/>
      <c r="M36" s="119"/>
      <c r="N36" s="111"/>
      <c r="O36" s="112"/>
      <c r="P36" s="59">
        <f t="shared" si="4"/>
        <v>0</v>
      </c>
    </row>
    <row r="37" spans="1:16" ht="19.5" customHeight="1" thickBot="1" x14ac:dyDescent="0.3">
      <c r="A37" s="62" t="s">
        <v>39</v>
      </c>
      <c r="B37" s="113"/>
      <c r="C37" s="114"/>
      <c r="D37" s="115"/>
      <c r="E37" s="116"/>
      <c r="F37" s="116"/>
      <c r="G37" s="117"/>
      <c r="H37" s="115"/>
      <c r="I37" s="117"/>
      <c r="J37" s="115"/>
      <c r="K37" s="117"/>
      <c r="L37" s="118"/>
      <c r="M37" s="119"/>
      <c r="N37" s="111"/>
      <c r="O37" s="112"/>
      <c r="P37" s="59">
        <f t="shared" si="4"/>
        <v>0</v>
      </c>
    </row>
    <row r="38" spans="1:16" ht="18.75" customHeight="1" x14ac:dyDescent="0.25">
      <c r="A38" s="62" t="s">
        <v>39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2025-09-19T19:15:37Z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