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PHILADELPHIA, PA (BALA CYNWYD)/4 ASSET-REPORT DOCS/"/>
    </mc:Choice>
  </mc:AlternateContent>
  <xr:revisionPtr revIDLastSave="51" documentId="13_ncr:1_{B888774D-3C83-41B9-8B1C-1CD895A9BF91}" xr6:coauthVersionLast="47" xr6:coauthVersionMax="47" xr10:uidLastSave="{01702DC1-BFE3-4B32-9793-368FF926C64E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<sst xmlns="http://schemas.openxmlformats.org/spreadsheetml/2006/main" count="73" uniqueCount="47">
  <si>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</si>
  <si>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</si>
  <si>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</si>
  <si>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</si>
  <si>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</si>
  <si>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</si>
  <si>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</si>
  <si>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</si>
  <si>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</si>
  <si>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</si>
  <si>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</si>
  <si>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</si>
  <si>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</si>
  <si>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</si>
  <si>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</si>
  <si>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</si>
  <si>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</si>
  <si>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</si>
  <si>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</si>
  <si>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</si>
  <si>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</si>
  <si>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</si>
  <si>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</si>
  <si>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</si>
  <si>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</si>
  <si>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</si>
  <si>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</si>
  <si>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</si>
  <si>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</si>
  <si>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</si>
  <si>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</si>
  <si>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</si>
  <si>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</si>
  <si>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</si>
  <si>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</si>
  <si>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</si>
  <si>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</si>
  <si>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</si>
  <si>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</si>
  <si>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</si>
  <si>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</si>
  <si>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</si>
  <si>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HOOD MUA </t>
  </si>
  <si>
    <t>CEF-2</t>
  </si>
  <si>
    <t>KEF-1</t>
  </si>
  <si>
    <t>HOOD FAN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</si>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</sst>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249601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11" sqref="A11:B1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3000</v>
      </c>
      <c r="D6" s="24"/>
      <c r="E6" s="23">
        <f t="shared" ref="E6:F7" si="0">C6-G6</f>
        <v>2665</v>
      </c>
      <c r="F6" s="24">
        <f t="shared" si="0"/>
        <v>0</v>
      </c>
      <c r="G6" s="25">
        <v>335</v>
      </c>
      <c r="H6" s="26"/>
      <c r="I6" s="27">
        <f>G6/C6</f>
        <v>0.11166666666666666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41</v>
      </c>
      <c r="C7" s="35">
        <v>4000</v>
      </c>
      <c r="D7" s="36"/>
      <c r="E7" s="35">
        <f t="shared" si="0"/>
        <v>3200</v>
      </c>
      <c r="F7" s="36">
        <f t="shared" si="0"/>
        <v>0</v>
      </c>
      <c r="G7" s="37">
        <v>800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1432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44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00000000000001" customHeight="1" thickBot="1" x14ac:dyDescent="0.3">
      <c r="A10" s="75" t="s">
        <v>43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75</v>
      </c>
      <c r="P10" s="53"/>
      <c r="Q10" s="63"/>
      <c r="R10" s="68"/>
    </row>
    <row r="11" spans="1:21" ht="20.100000000000001" customHeight="1" thickBot="1" x14ac:dyDescent="0.3">
      <c r="A11" s="104" t="s">
        <v>17</v>
      </c>
      <c r="B11" s="105"/>
      <c r="C11" s="76">
        <f>SUM(C6:C10)</f>
        <v>7000</v>
      </c>
      <c r="D11" s="77">
        <f>SUM(D6:D10)</f>
        <v>0</v>
      </c>
      <c r="E11" s="76">
        <f>SUM(E6:E10)</f>
        <v>5865</v>
      </c>
      <c r="F11" s="77">
        <f>SUM(F6:F10)</f>
        <v>0</v>
      </c>
      <c r="G11" s="78">
        <f>SUM(G6:G10)</f>
        <v>1135</v>
      </c>
      <c r="H11" s="79">
        <f>SUM(H6:H10)</f>
        <v>0</v>
      </c>
      <c r="I11" s="80"/>
      <c r="J11" s="81"/>
      <c r="K11" s="78">
        <f>SUM(K6:K10)</f>
        <v>1432</v>
      </c>
      <c r="L11" s="79">
        <f>SUM(L6:L10)</f>
        <v>0</v>
      </c>
      <c r="M11" s="103">
        <f>SUM(M6:M10)</f>
        <v>2317</v>
      </c>
      <c r="N11" s="82">
        <f>SUM(N6:N10)</f>
        <v>0</v>
      </c>
      <c r="O11" s="83">
        <f>SUM(O6:O10)</f>
        <v>75</v>
      </c>
      <c r="P11" s="84">
        <f>SUM(P6:P10)</f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18</v>
      </c>
      <c r="B13" s="85"/>
      <c r="C13" s="85"/>
      <c r="D13" s="85"/>
      <c r="F13" s="197" t="s">
        <v>19</v>
      </c>
      <c r="G13" s="198"/>
      <c r="H13" s="171" t="s">
        <v>20</v>
      </c>
      <c r="I13" s="172"/>
      <c r="J13" s="173"/>
      <c r="L13" s="97" t="s">
        <v>21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100">
        <f>IF(R13=TRUE, 1, 0)</f>
        <v>1</v>
      </c>
    </row>
    <row r="15" spans="1:21" ht="18.75" customHeight="1" x14ac:dyDescent="0.25">
      <c r="A15" s="191" t="s">
        <v>23</v>
      </c>
      <c r="B15" s="192"/>
      <c r="C15" s="90">
        <f>G11+K11</f>
        <v>2567</v>
      </c>
      <c r="D15" s="91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4">
        <f>M11+O11</f>
        <v>2392</v>
      </c>
      <c r="D16" s="95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2">
        <f>C15-C16</f>
        <v>175</v>
      </c>
      <c r="D17" s="93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6" t="e">
        <f>IF(R17=TRUE, 1, 0)</f>
        <v>#DIV/0!</v>
      </c>
    </row>
    <row r="19" spans="1:18" ht="13.8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60" t="s">
        <v>38</v>
      </c>
    </row>
    <row r="29" spans="1:18" ht="18.75" customHeight="1" thickBot="1" x14ac:dyDescent="0.3">
      <c r="A29" s="61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3">
      <c r="A30" s="62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2" customHeight="1" thickBot="1" x14ac:dyDescent="0.3">
      <c r="A31" s="62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3">
      <c r="A32" s="61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2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1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2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25">
      <c r="A37" s="62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2025-08-12T12:22:03Z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