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880 SIOUX FALLS, SD/5 PROJECT DOCUMENTS/"/>
    </mc:Choice>
  </mc:AlternateContent>
  <xr:revisionPtr revIDLastSave="0" documentId="8_{540387C3-644B-41EE-A27D-F5F9C13720D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<sst xmlns="http://schemas.openxmlformats.org/spreadsheetml/2006/main" count="85" uniqueCount="54">
  <si>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</si>
  <si>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</si>
  <si>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</si>
  <si>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</si>
  <si>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</si>
  <si>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</si>
  <si>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</si>
  <si>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</si>
  <si>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</si>
  <si>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</si>
  <si>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</si>
  <si>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</si>
  <si>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</si>
  <si>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</si>
  <si>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</si>
  <si>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</si>
  <si>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</si>
  <si>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</si>
  <si>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</si>
  <si>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</si>
  <si>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</si>
  <si>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</si>
  <si>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</si>
  <si>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</si>
  <si>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</si>
  <si>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</si>
  <si>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</si>
  <si>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</si>
  <si>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</si>
  <si>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</si>
  <si>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</si>
  <si>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</si>
  <si>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</si>
  <si>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</si>
  <si>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</si>
  <si>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</si>
  <si>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</si>
  <si>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</si>
  <si>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</si>
  <si>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</si>
  <si>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</si>
  <si>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</si>
  <si>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</si>
  <si>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</si>
  <si>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</si>
  <si>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</si>
  <si>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</si>
  <si>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</si>
  <si>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</si>
  <si>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 xml:space="preserve">KITCHEN </t>
  </si>
  <si>
    <t>SERVING</t>
  </si>
  <si>
    <t>DINING</t>
  </si>
  <si>
    <t>PLAY AREA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</si>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</sst>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AD17" sqref="AD17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49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50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51</v>
      </c>
      <c r="C8" s="35">
        <v>5250</v>
      </c>
      <c r="D8" s="36"/>
      <c r="E8" s="35">
        <f t="shared" ref="E8:E10" si="2">C8-G8</f>
        <v>3975</v>
      </c>
      <c r="F8" s="36">
        <f t="shared" ref="F8:F10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53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45</v>
      </c>
      <c r="B10" s="112" t="s">
        <v>52</v>
      </c>
      <c r="C10" s="113">
        <v>1300</v>
      </c>
      <c r="D10" s="114"/>
      <c r="E10" s="113">
        <f t="shared" si="2"/>
        <v>1150</v>
      </c>
      <c r="F10" s="114">
        <f t="shared" si="3"/>
        <v>0</v>
      </c>
      <c r="G10" s="102">
        <v>150</v>
      </c>
      <c r="H10" s="103"/>
      <c r="I10" s="104">
        <f>G10/C10</f>
        <v>0.11538461538461539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49999999999999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360</v>
      </c>
      <c r="P13" s="126"/>
      <c r="Q13" s="61"/>
      <c r="R13" s="66"/>
    </row>
    <row r="14" spans="1:21" ht="20.149999999999999" customHeight="1" thickBot="1" x14ac:dyDescent="0.3">
      <c r="A14" s="203" t="s">
        <v>28</v>
      </c>
      <c r="B14" s="204"/>
      <c r="C14" s="74">
        <f>SUM(C6:C13)</f>
        <v>20800</v>
      </c>
      <c r="D14" s="75">
        <f>SUM(D6:D13)</f>
        <v>0</v>
      </c>
      <c r="E14" s="74">
        <f>SUM(E6:E13)</f>
        <v>16375</v>
      </c>
      <c r="F14" s="75">
        <f>SUM(F6:F13)</f>
        <v>0</v>
      </c>
      <c r="G14" s="76">
        <f>SUM(G6:G13)</f>
        <v>4425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3315</v>
      </c>
      <c r="N14" s="80">
        <f>SUM(N6:N13)</f>
        <v>0</v>
      </c>
      <c r="O14" s="81">
        <f>SUM(O6:O13)</f>
        <v>360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35">
      <c r="A18" s="154" t="s">
        <v>31</v>
      </c>
      <c r="B18" s="155"/>
      <c r="C18" s="88">
        <f>G14+K14</f>
        <v>4425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56" t="s">
        <v>30</v>
      </c>
      <c r="B19" s="157"/>
      <c r="C19" s="92">
        <f>M14+O14</f>
        <v>3675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4">
      <c r="A20" s="158" t="s">
        <v>18</v>
      </c>
      <c r="B20" s="159"/>
      <c r="C20" s="90">
        <f>C18-C19</f>
        <v>750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3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49999999999999" customHeight="1" x14ac:dyDescent="0.25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49999999999999" customHeight="1" thickBot="1" x14ac:dyDescent="0.3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3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5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2025-06-11T17:09:15Z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